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<sst xmlns="http://schemas.openxmlformats.org/spreadsheetml/2006/main" count="960" uniqueCount="308">
  <si>
    <t>PREFEITURA MUNICIPAL DE SÃO SEPÉ</t>
  </si>
  <si>
    <t>LEI DE DIRETRIZES ORÇAMENTÁRIAS - 2017</t>
  </si>
  <si>
    <t>ANEXO I - PROGRAMAS</t>
  </si>
  <si>
    <t>ÓRGÃO:</t>
  </si>
  <si>
    <t>07. SECRETARIA MUNICIPAL DE SAÚDE</t>
  </si>
  <si>
    <t>UNIDADE:</t>
  </si>
  <si>
    <t>PROGRAMA:</t>
  </si>
  <si>
    <t>0130 PREVIDÊNCIA SOCIAL BÁSICA</t>
  </si>
  <si>
    <t>OBJETIVO:</t>
  </si>
  <si>
    <t xml:space="preserve"> Garantir o  pagamento de todos os benefícios previdenciários previstos em lei e de todas as ações que dão suporte para o reconhecimento do  direito.</t>
  </si>
  <si>
    <t>TIPO</t>
  </si>
  <si>
    <t>Ação</t>
  </si>
  <si>
    <t>Metas</t>
  </si>
  <si>
    <t>Valor Orçado</t>
  </si>
  <si>
    <t>Recurso</t>
  </si>
  <si>
    <t>A</t>
  </si>
  <si>
    <t xml:space="preserve">2.047 Encargos Sociais </t>
  </si>
  <si>
    <t>Manter em dia as Contribuições Sociais do quadro geral dos Servidores da Secretaria de Saúde.</t>
  </si>
  <si>
    <t>0040</t>
  </si>
  <si>
    <t>31901301-0000 FGTS (485)</t>
  </si>
  <si>
    <t>31901302-0000 Contribuições Previdenciárias INSS (5946)</t>
  </si>
  <si>
    <t>Total do Programa</t>
  </si>
  <si>
    <r>
      <rPr>
        <b/>
        <sz val="9"/>
        <rFont val="Arial"/>
        <family val="2"/>
      </rPr>
      <t xml:space="preserve">(*)  Tipo: </t>
    </r>
    <r>
      <rPr>
        <sz val="9"/>
        <rFont val="Arial"/>
        <family val="2"/>
      </rPr>
      <t xml:space="preserve"> P – Projeto       A - Atividade  OE – Operação Especial      NO – Não-orçamentária            </t>
    </r>
  </si>
  <si>
    <t>0395 INVESTIMENTOS NA REDE DE SERVIÇOS DE SAÚDE</t>
  </si>
  <si>
    <t xml:space="preserve">Garantir o investimento na área de saúde através do financiamento dos programas Qualificação da Gestão do SUS/ Qualifar SUS/Academias da Saude - Construção e Custeio-Programa Financiamento Ações de Alimentação e Nutrição (VAN)/Aquisição de Equipamentos e Material Permanente/Construções ou Ampliações/Aquisição de Veículos
</t>
  </si>
  <si>
    <t>P</t>
  </si>
  <si>
    <t>1.150 Aquisição Veículo e Equipamentos</t>
  </si>
  <si>
    <t>Devolução de saldo de convênio com o Governo Federal de aquisição de 02 veículos para a Secretaria de Saúde</t>
  </si>
  <si>
    <t>4505</t>
  </si>
  <si>
    <t>44909300-0000 Indenizações e Restituições (8043)</t>
  </si>
  <si>
    <t xml:space="preserve">Garantir o investimento na área de saúde através do financiamento dos programas Qualificação da Gestão do SUS/ Qualifar SUS/Academias da Saude - Construção e Custeio-Programa Financiamento Ações de Alimentação e Nutrição (VAN)/Aquisição de Equipamentos e Material Permanente/Construções ou Ampliações/Aquisição de Veículos </t>
  </si>
  <si>
    <t>2.235 Academia de Saúde - Construção e  Custeio</t>
  </si>
  <si>
    <t>Manter e construir novas academias de saúde para beneficiar a população, como forma de prover
infraestrutura adequada às Equipes de Atenção Básica para desempenho de suas ações</t>
  </si>
  <si>
    <t>339030-0000 Material de Consumo (5616)</t>
  </si>
  <si>
    <t>33909300-0000 Outros Serviços de Terceiros Pessoa Jurídica (5622)</t>
  </si>
  <si>
    <t>44905200-0000 Equipamentos e Material Permanente ()</t>
  </si>
  <si>
    <t>0136 PLANO DE SEGURIDADE SOCIAL DO SERVIDOR</t>
  </si>
  <si>
    <t>Dar cobertura aos riscos a que estão sujeitos o servidor e sua família, compreendendo um conjunto de benefícios e ações que lhes garantam os meios de subsistência nos eventos de doença, invalidez, velhice, acidente em serviço, inatividade, falecimento, reclusão, proteção à maternidade, à paternidade e à adoção, entre outros.</t>
  </si>
  <si>
    <t xml:space="preserve">2.137 Obrigação Patronal p/ RPPS    </t>
  </si>
  <si>
    <t xml:space="preserve"> Dar continuidade a obrigação estabelecida em Lei, procedendo à manutenção de todo o sistema e recuperando o passivo atuarial.</t>
  </si>
  <si>
    <t>3191303-0000 Contribuição Patronal p/ RPPS (1584)</t>
  </si>
  <si>
    <t>31911399-0000 Outras Obrigações Patronais (1585)</t>
  </si>
  <si>
    <t>2.275 Outros Benefícios Assistenciais do Servidor</t>
  </si>
  <si>
    <t>0001</t>
  </si>
  <si>
    <t>31900800-0000 Outros Benefícios Assistenciais (7868)</t>
  </si>
  <si>
    <t>0031 ADMINISTRAÇÃO GOVERNAMENTAL</t>
  </si>
  <si>
    <t>Coordenar, formular e avaliar os atos e fatos pertinentes a administração pública, além de permitir a viabilização dos projetos  e diretrizes formulados no Plano de Governo, e possibilitar a plena execução dos serviços públicos.</t>
  </si>
  <si>
    <t xml:space="preserve">2.046 Manutenção da Saúde   </t>
  </si>
  <si>
    <t xml:space="preserve">- Garantir o pagamentos dos profissionais lotados na Secretaria de Saúde. Proporcionar condições de trabalho adequadas ao servidores e ao beneficiários da saúde.  Planejar e executar a política de saúde para o Município de São Sepé. Responsabilizar-se pela gestão e regulação dos serviços próprios e conveniados
-Monitorar doenças e agravos. Realizar a vigilância sanitária sobre produtos e serviços de interesse da saúde. Visar uma população mais saudável.         </t>
  </si>
  <si>
    <t>31900400-0000 Contratação por Tempo Determinado (3734)</t>
  </si>
  <si>
    <t>31900500-0000 Outros Benefícios Previdenciários (487)</t>
  </si>
  <si>
    <t>31901100-0000 Vencimentos e Vantagens Fixas Pessoal Civil (484)</t>
  </si>
  <si>
    <t>31901600-0000 Outras Despesas Variáveis  Pessoal Civil (475)</t>
  </si>
  <si>
    <t>31901400-0000 Diárias Pessoal Civil (477)</t>
  </si>
  <si>
    <t>31903300-0000 Passagens e Despesas c/ Locomoção Civil (480)</t>
  </si>
  <si>
    <t>33903000-0000 Material de Consumo (478)</t>
  </si>
  <si>
    <t>33903600-0000 Outros Serviços de Terceiros Pessoa Física (479)</t>
  </si>
  <si>
    <t>33903900-0000 Outros Serviços de Terceiros Pessoa Jurídica (481)</t>
  </si>
  <si>
    <t>44905200-0000 Equipamentos e Material Permanente (483)</t>
  </si>
  <si>
    <t>33903000-0000 Material de Consumo (5949)</t>
  </si>
  <si>
    <t>0160 AÇÕES DE CONTROLE SOCIAL</t>
  </si>
  <si>
    <t>Garantir recursos financeiros para custear despesas de qualificação dos servidores, como: cursos, seminários, conferências e congressos</t>
  </si>
  <si>
    <t xml:space="preserve">2.048  Conselho Municipal de Saúde       </t>
  </si>
  <si>
    <t>Controlar o dinheiro da saúde.
Acompanhar as verbas que chegam pelo Sistema Único de Saúde (SUS) e os repasses de programas federais.
Participar da elaboração das metas para a saúde.
Controlar a execução das ações na saúde.
Realizar reuniões pelo menos uma vez por mês.</t>
  </si>
  <si>
    <t>33901400-0000 Diárias Pessoal Civil (4124)</t>
  </si>
  <si>
    <t>33903000-0000 Material de Consumo (2953)</t>
  </si>
  <si>
    <t>33903600-0000 Outros Serviços de Terceiros Pessoa Física (1596)</t>
  </si>
  <si>
    <t>33903900-0000 Outros Serviços de Terceiros Pessoa Jurídica ( 503)</t>
  </si>
  <si>
    <t>0172 ATENÇÃO BÁSICA</t>
  </si>
  <si>
    <t>Garantir à população o acesso a saúde, através dos programas PAB  Fixo / Telessaúde / Acolhimento Infanto Juvenil/ESF - Saúde da Família / Saúde na Escola / Saúde do Homem / NASF/Melhor em Casa / Saúde Bucal / PACS / ESF Indígena / Inc. Sistema Penitenciário
PMAQ - Programa de Melhoria do Acesso e da Qualidade.</t>
  </si>
  <si>
    <t xml:space="preserve">2.214 Incentivo - PMAQ </t>
  </si>
  <si>
    <t>Através do trabalho conjunto  das Equipes de Atenção Básica com os gestores municipais, averiguar as condições e assegurar maior acesso e qualidade de atendimentos, de acordo com as necessidades concretas da população.</t>
  </si>
  <si>
    <t>4500</t>
  </si>
  <si>
    <t>4501</t>
  </si>
  <si>
    <t>31901100-0000 Vencimentos e Vantagens Fixas Pessoal Civil (4763)</t>
  </si>
  <si>
    <t>31901400-0000 Diárias Pessoal Civil (4916)</t>
  </si>
  <si>
    <t>31903300-0000 Passagens e Desp. c/ Locomoção Civil (4918)</t>
  </si>
  <si>
    <t>33903000-0000 Material de Consumo (4917)</t>
  </si>
  <si>
    <t>33903600-0000 Outros Serv. de Terceiros P. Física 5951)</t>
  </si>
  <si>
    <t>33903900-0000 Outros Serviços de Terceiros Pessoa Jurídica (4919)</t>
  </si>
  <si>
    <t>44905200-0000 Equipamentos e Material Permanente (5952)</t>
  </si>
  <si>
    <t>339030-0000 Material de Consumo (Criar)</t>
  </si>
  <si>
    <t>33903900-0000 Outros Serviços de Terceiros Pessoa Jurídica (Criar)</t>
  </si>
  <si>
    <t>0396 ATENÇÃO DE MÉDIA E ALTA COMPLEXIDADE AMBULATORIAL E HOSPITALAR</t>
  </si>
  <si>
    <t xml:space="preserve">Propiciar aos cidadãos o atendimento em serviços de saúde, financiados pelos programas Limite financeiro da Média e Alta Complexidade Ambulatorial e Hospitalar / Gestão Plena / Redes / Implantação de Leitos/CEO (Centro de Especialidades Odontológicas) e Laboratório de Prótese Dentária/SAMU / UPA/Centro de Referência de Saúde do Trabalhador - CEREST
Hospitais de Pequeno Porte/FAEC - Fundo Ações Estratégicas e Compensação (procedimentos regulados pela CNRAC, transplantes, ações estratégicas temporárias).
</t>
  </si>
  <si>
    <t xml:space="preserve">2.215 Centro de Especialidades Odontológicas - CEO </t>
  </si>
  <si>
    <t>Manter e incrementar  a assistência odontológica no município, a fim de minimizar os problemas de  saúde bucal.  (Protese Dentária/CEO/PMAQ CEO)</t>
  </si>
  <si>
    <t>31901100-0000 Vencimentos e Vantagens Fixas Pessoal Civil (5956)</t>
  </si>
  <si>
    <t>31901400-0000 Diárias Pessoal Civil (5955)</t>
  </si>
  <si>
    <t>33903000-0000 Material de Consumo (4937)</t>
  </si>
  <si>
    <t>33903600-0000 Outros Serviços de Terceiros Pessoa Física (5959)</t>
  </si>
  <si>
    <t>44905200-0000 Equipamentos e Material Permanente (4939)</t>
  </si>
  <si>
    <t>31901100-0000 Vencimentos e Vantagens Fixas Pessoal Civil (4934)</t>
  </si>
  <si>
    <t>33903000-0000 Material de Consumo (4935)</t>
  </si>
  <si>
    <t>33901400-0000 Diárias Pessoal Civil (Criar)</t>
  </si>
  <si>
    <t>4111</t>
  </si>
  <si>
    <t>33903000-0000 Material de Consumo 4936</t>
  </si>
  <si>
    <t>33903600-0000 Outros Serviços de Terceiros Pessoa Física (6341)</t>
  </si>
  <si>
    <t>33903900-0000 Outros Serviços de Terceiros Pessoa Jurídica (6343)</t>
  </si>
  <si>
    <t>44905200-0000 Equipamentos e Material Permanente (6340)</t>
  </si>
  <si>
    <t>Propiciar aos cidadãos o atendimento em serviços de saúde, financiados pelos programas Limite financeiro da Média e Alta Complexidade Ambulatorial e Hospitalar / Gestão Plena / Redes / Implantação de Leitos/CEO (Centro de Especialidades Odontológicas) e Laboratório de Prótese Dentária/SAMU / UPA/Centro de Referência de Saúde do Trabalhador - CEREST
Hospitais de Pequeno Porte/FAEC - Fundo Ações Estratégicas e Compensação (procedimentos regulados pela CNRAC, transplantes, ações estratégicas temporárias).</t>
  </si>
  <si>
    <t>2.056 Saúde Mental/CAPS</t>
  </si>
  <si>
    <t xml:space="preserve">
- Promover ações de prevenção e assistência a pacientes com sofrimento psíquico devido a problemas genéticos, sociais, ambientais. 
</t>
  </si>
  <si>
    <t>31901100-0000 Vencimentos e Vantagens Fixas Pessoal Civil (3184)</t>
  </si>
  <si>
    <t>33903000-0000 Material de Consumo (4440)</t>
  </si>
  <si>
    <t>33903900-0000 Outros Serviços de Terceiros Pessoa Jurídica (4443)</t>
  </si>
  <si>
    <t>31901100-0000 Vencimentos e Vantagens Fixas Pessoal Civil (5961)</t>
  </si>
  <si>
    <t>33903300-0000 Passagens e Despesas c/ Locomoção (4441)</t>
  </si>
  <si>
    <t>Total dos Programas</t>
  </si>
  <si>
    <t>1.090 Construção UBS/ESF Bairro Tatsch</t>
  </si>
  <si>
    <t xml:space="preserve">
 Efetuar a devolução do saldo do Convênio da construção da Unidade Básica de Saúde no bairro Tatsch
</t>
  </si>
  <si>
    <t>4294</t>
  </si>
  <si>
    <t>44909300-0000 Indenizações e Restituições (7761)</t>
  </si>
  <si>
    <t>44909300-0000 Indenizações e Restituições (Criar)</t>
  </si>
  <si>
    <t>1.089 Construção UBS/ESF Bairro Londero</t>
  </si>
  <si>
    <t xml:space="preserve">Efetuar a devolução de saldo do Convênio da Construção da Unidade Básica de Saúde no bairro Londero                                                                                         </t>
  </si>
  <si>
    <t>2.227 CAPS AD</t>
  </si>
  <si>
    <t xml:space="preserve">
- Promover ações de prevenção e assistência a pacientes com sofrimento psíquico devido a problemas genéticos, sociais, ambientais, alcoolismo e drogadição. </t>
  </si>
  <si>
    <t>4220</t>
  </si>
  <si>
    <t>31900400-0000 Contratação por Tempo Determinado (5264)</t>
  </si>
  <si>
    <t>31901100-0000 Vencimentos e Vantagens Fixas Pessoal Civil (5263)</t>
  </si>
  <si>
    <t>31901400-0000 Diárias Pessoal Civil (5265)</t>
  </si>
  <si>
    <t>31903300-0000 Passagens e Despesas c/ Locomoção Civil (5266)</t>
  </si>
  <si>
    <t>33903000-0000 Material de Consumo (5267)</t>
  </si>
  <si>
    <t>33903600-0000 Outros Serviços de Terceiros Pessoa Física (5268)</t>
  </si>
  <si>
    <t>33903900-0000 Outros Serviços de Terceiros Pessoa Jurídica (5269)</t>
  </si>
  <si>
    <t>44905200-0000 Equipamentos e Material Permanente (5270)</t>
  </si>
  <si>
    <t xml:space="preserve">1.095 EP - Estrutura Rede de Serv. Atendimento Básico Saúde UMT e EMP             </t>
  </si>
  <si>
    <t xml:space="preserve"> Aquisição de equipamentos e material permanente</t>
  </si>
  <si>
    <t>33903000-0000 Material de Consumo (5967)</t>
  </si>
  <si>
    <t>33909300-0000 Indenizações e Restituições (4664)</t>
  </si>
  <si>
    <t>44905200-0000 Equipamentos e Material Permanente (4663)</t>
  </si>
  <si>
    <t xml:space="preserve">1.096 EP - Estrutura Rede de Serv. Atenção Básica Saúde - Aquis. EMP  </t>
  </si>
  <si>
    <t xml:space="preserve">Aquisição de equipamentos e material permanente </t>
  </si>
  <si>
    <t>33903000-0000 Material de Consumo (5968)</t>
  </si>
  <si>
    <t>33909300-0000 Indenizações e Restituições (4665)</t>
  </si>
  <si>
    <t>44905200-0000 Equipamentos e Material Permanente (4666)</t>
  </si>
  <si>
    <t xml:space="preserve"> 0161 AÇÕES DE SAÚDE A POPULAÇÃO</t>
  </si>
  <si>
    <t>Ser um mecanismo da promoção da eqüidade no atendimento das necessidades de saúde da população, ofertando serviços com qualidade adequados às necessidades, promover a saúde, priorizando as ações preventivas, democratizando as informações relevantes para que a população conheça seus direitos  e os riscos à sua saúde.</t>
  </si>
  <si>
    <t xml:space="preserve">2.239 Primeira Infância Melhor - PIM     </t>
  </si>
  <si>
    <t>Agir sócio educativamente no atendimento às famílias com crianças de zero até seis anos e gestantes, que se encontram em situação de vulnerabilidade social.</t>
  </si>
  <si>
    <t>31901400-0000 Diárias Pessoal Civil (5971)</t>
  </si>
  <si>
    <t>31903300-0000 Passagens e Despesas c/ Locomoção (5971)</t>
  </si>
  <si>
    <t>33903900-0000 Outros Serviços de Terceiros Pessoa Jurídica (6454)</t>
  </si>
  <si>
    <t>4160</t>
  </si>
  <si>
    <t xml:space="preserve">2.212 Núcleo de Apoio a   Saúde da Família  (NASF)   </t>
  </si>
  <si>
    <t xml:space="preserve">Promover mudanças na atitude e na atuação dos profissionais da Saúde da Família e entre sua própria equipe (NASF),  incluindo na atuação ações interdisciplinares, de promoção, prevenção, reabilitação da saúde e cura, além de humanização dos serviços, educação permanente, promoção da integralidade e da organização territorial dos serviços de saúde.  </t>
  </si>
  <si>
    <t>31900400-0000 Contratação por Tempo Determinado (6298)</t>
  </si>
  <si>
    <t>31901100-0000 Vencimentos e Vantagens Fixas Pessoal Civil (5984)</t>
  </si>
  <si>
    <t>31901400-0000 Diárias Pessoal Civil (4792)</t>
  </si>
  <si>
    <t>33903000-0000 Material de Consumo (4793)</t>
  </si>
  <si>
    <t>33903300-0000 Passagens e despesas c/ Locomoção (4794)</t>
  </si>
  <si>
    <t>33903600-0000 Outros Serviços de Terceiros Pessoa Física (4955)</t>
  </si>
  <si>
    <t>33903900-0000 Outros Serviços de Terceiros Pessoa Jurídica (4795)</t>
  </si>
  <si>
    <t>44905200-0000 Equipamentos e Material Permanente (4956)</t>
  </si>
  <si>
    <t>2.228 HIV/AIDS</t>
  </si>
  <si>
    <t>4090</t>
  </si>
  <si>
    <t>33504300-0000 Subvenções Sociais (7718)</t>
  </si>
  <si>
    <t xml:space="preserve">2.146 Não Pab - SIA </t>
  </si>
  <si>
    <t xml:space="preserve">Suprir a necessidade de atendimento de média e alta complexidade, mesmo que em outros locais de referência, proporcionando resolutividade de seus agravos. Apoio ao Centro de Atendimento ao Autista, garantindo a execução de ações voltados a pessoa portadora do transtorno do Espectro Autista e de suas família.   Rede Cegonha </t>
  </si>
  <si>
    <t>31901400-0000 Diárias Pessoal Civil (5987)</t>
  </si>
  <si>
    <t>33903000-0000 Material de Consumo (2928)</t>
  </si>
  <si>
    <t>33903900-0000 Outros Serviços de Terceiros Pessoa Jurídica (2932)</t>
  </si>
  <si>
    <t>44905200-0000 Equipamentos e Material Permanente (2933)</t>
  </si>
  <si>
    <t>OE</t>
  </si>
  <si>
    <t>0.001 Serviço de atendimento Móvel urgência - SAMU</t>
  </si>
  <si>
    <t>Financiar os serviços prestados pelo SAMU no socorro à população em casos de emergência.</t>
  </si>
  <si>
    <t>33504300-0000 Subvenções Sociais (5231)</t>
  </si>
  <si>
    <t>33504300-0000 Subvenções Sociais (5232)</t>
  </si>
  <si>
    <t>4170</t>
  </si>
  <si>
    <t>33504300-0000 Subvenções Sociais (5233)</t>
  </si>
  <si>
    <t>0163 ASSISTÊNCIA HOSPITALAR</t>
  </si>
  <si>
    <t>Melhorar a qualidade e a eficácia  da atenção dispensada aos usuários dos hospitais públicos, difundindo  uma nova cultura de humanização  na rede hospitalar  pública municipal.</t>
  </si>
  <si>
    <t xml:space="preserve">0.005 Apoio a Entidades de Saúde </t>
  </si>
  <si>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- Desenvolver um conjunto de indicadores de resultados e sistema de incentivos ao tratamento hospitalar.                                 - Modernizar as relações de trabalho no âmbito do hospital público, tornando a instituição mais harmônica e solidária, de modo a recuperar a imagem pública junto a comunidade.</t>
    </r>
  </si>
  <si>
    <t>33504300-0000 Subvenções Sociais (5225)</t>
  </si>
  <si>
    <t xml:space="preserve"> 0171 ASSIST. MED. HOSPITALAR  AMBULATORIAL AO SERVIDOR PÚBLICO</t>
  </si>
  <si>
    <t>Promover a saúde e o bem estar do servidor através de um plano de saúde que lhes garanta benefícios médicos especializados.</t>
  </si>
  <si>
    <t xml:space="preserve">2.060 Contr. Patr. para Saúde Servidores - IPÊ </t>
  </si>
  <si>
    <t xml:space="preserve">Manter convênio com o Instituto de Previdência do Estado.
</t>
  </si>
  <si>
    <t>31900899-0000 Outros Benefícios Assistenciais (486)</t>
  </si>
  <si>
    <t>0398 ASSISTÊNCIA FARMACÊUTICA</t>
  </si>
  <si>
    <t>Proporcionar a distribuição de medicamentos essenciais e permitir o tratamento eficaz e a menor custo das doenças mais comuns que afetam a população.</t>
  </si>
  <si>
    <t xml:space="preserve">2.063 Assistência  Farmacêutica Básica     </t>
  </si>
  <si>
    <r>
      <rPr>
        <b/>
        <sz val="10"/>
        <rFont val="Calibri"/>
        <family val="2"/>
      </rPr>
      <t xml:space="preserve">                                                                                                       - Promover a recuperação da saúde, por meio da   - Normatizar, promover e coordenar a  organização da assistência farmacêutica, nos diferentes níveis da atenção à saúde, obedecendo os princípios e diretrizes do SUS.           (Farmácia Básica</t>
    </r>
    <r>
      <rPr>
        <b/>
        <sz val="10"/>
        <rFont val="Arial"/>
        <family val="2"/>
      </rPr>
      <t xml:space="preserve"> Diabetes Mellitus / Fraldas)</t>
    </r>
  </si>
  <si>
    <t xml:space="preserve">4050 </t>
  </si>
  <si>
    <t>4503</t>
  </si>
  <si>
    <t>4011</t>
  </si>
  <si>
    <t>33903000-0000 Material de Consumo (537)</t>
  </si>
  <si>
    <t>33903000-0000 Material de Consumo (538)</t>
  </si>
  <si>
    <t>4770</t>
  </si>
  <si>
    <t>33903900-0000 Outros Serviços de Terceiros Pessoa Jurídica (6150)</t>
  </si>
  <si>
    <t>33903000-0000 Material de Consumo (539)</t>
  </si>
  <si>
    <t>4050</t>
  </si>
  <si>
    <t>33903900-0000 Outros Serviços de Terceiros Pessoa Jurídica (6152)</t>
  </si>
  <si>
    <t>33903000-0000 Material de Consumo (5989)</t>
  </si>
  <si>
    <t>33903900-0000 Outros Serviços de Terceiros Pessoa Jurídica (6151)</t>
  </si>
  <si>
    <t>33903000-0000 Material de Consumo (6455)</t>
  </si>
  <si>
    <t>0158 AÇÕES BÁSICAS DE SAÚDE À POPULAÇÃO</t>
  </si>
  <si>
    <t>Prestar assistência para as principais doenças que atingem a população; realizar atividades de educação e ações para manutenção e melhoria da saúde.</t>
  </si>
  <si>
    <t>2.211 Manutenção Oficina Terapêutica do Tipo 1</t>
  </si>
  <si>
    <t>Proporcionar  práticas coletivas e de convívio
entre as pessoas da comunidade, constituem-se em espaços de inclusão social, que operam considerando a Reforma
Psiquiátrica</t>
  </si>
  <si>
    <t>33903000-0000 Material de Consumo (4783)</t>
  </si>
  <si>
    <t>33903900-0000 Outros Serviços de Terceiros Pessoa Jurídica (4785)</t>
  </si>
  <si>
    <t>44905200-0000 Equipamentos e Material Permanente (5602)</t>
  </si>
  <si>
    <t>2.145 PAB FIXO</t>
  </si>
  <si>
    <t xml:space="preserve">Garantir os serviços de: Consultas médicas em especialidades básicas;Atendimento básico por outros profissionais de nível superior;Vacinação;Atividades educativas e grupos na comunidade;Pequenas cirurgias;Atendimento básico por outros profissionais de nível médio;Orientação nutricional e alimentar ambulatorial e comunitária;Pronto atendimento em unidade básica de saúde, entre  outros.
</t>
  </si>
  <si>
    <t>31900400-0000 Contratação por Tempo Determinado (4906)</t>
  </si>
  <si>
    <t>31901100-0000 Vencimentos e Vantagens Fixas Pessoal Civil (4908)</t>
  </si>
  <si>
    <t>31901600-0000 Outras Despesas Variáveis Pessoal Civil (4909)</t>
  </si>
  <si>
    <t>31901400-0000 Diárias Pessoal Civil (2923)</t>
  </si>
  <si>
    <t>33903000-0000 Material de Consumo (2922)</t>
  </si>
  <si>
    <t>33903300-0000 Passagens e despesas c/ Locomoção (2925)</t>
  </si>
  <si>
    <t>33903600-0000 Outros Serviços de Terceiros Pessoa Física (2924)</t>
  </si>
  <si>
    <t>33903900-0000 Outros Serviços de Terceiros Pessoa Jurídica (2926)</t>
  </si>
  <si>
    <t>44905200-0000 Equipamentos e Material Permanente (2927)</t>
  </si>
  <si>
    <r>
      <rPr>
        <b/>
        <sz val="10"/>
        <rFont val="Calibri"/>
        <family val="2"/>
      </rPr>
      <t xml:space="preserve">2.237 - TRANSPORTES </t>
    </r>
    <r>
      <rPr>
        <b/>
        <sz val="10"/>
        <color indexed="53"/>
        <rFont val="Calibri"/>
        <family val="2"/>
      </rPr>
      <t xml:space="preserve">   </t>
    </r>
  </si>
  <si>
    <t>Proporcionar a oportunidade de locomoção dos usuários da saúde até os locais onde receberão acolhimento para o seu tratamento de saúde, inclusive de acompanhantes.       Proceder a manutenção da frota de veículos.</t>
  </si>
  <si>
    <t xml:space="preserve">2.237 - TRANSPORTES    </t>
  </si>
  <si>
    <t>33901400-0000 Diárias Pessoal Civil (6000)</t>
  </si>
  <si>
    <t>33903000-0000 Material de Consumo (5997)</t>
  </si>
  <si>
    <t>33903600-0000 Outros Serviços de Terceiros Pessoa Física (5908)</t>
  </si>
  <si>
    <t>33903900-0000 Outros Serviços de Terceiros Pessoa Jurídica (5999)</t>
  </si>
  <si>
    <t>33903000-0000 Material de Consumo (criar)</t>
  </si>
  <si>
    <t>33903600-0000 Outros Serviços de Terceiros Pessoa Física (6005)</t>
  </si>
  <si>
    <t>33903900-0000 Outros Serviços de Terceiros Pessoa Jurídica (6006)</t>
  </si>
  <si>
    <t>33903300-0000 Passagens e Despesas c/ Locomoção (Criar)</t>
  </si>
  <si>
    <t>33903000-0000 Material de Consumo (6457)</t>
  </si>
  <si>
    <t>33903600-0000 Outros Serviços de Terceiros Pessoa Física (6007)</t>
  </si>
  <si>
    <t>33903900-0000 Outros Serviços de Terceiros Pessoa Jurídica (6008)</t>
  </si>
  <si>
    <t xml:space="preserve">2.238 - EXAMES    </t>
  </si>
  <si>
    <t xml:space="preserve">Proporcionar a oportunidade de realizar exames para diagnóstico de usuários da saúde                                          </t>
  </si>
  <si>
    <t>33903000-0000 Material de Consumo (6033)</t>
  </si>
  <si>
    <t>33903600-0000 Outros Serviços de Terceiros Pessoa Física (6031)</t>
  </si>
  <si>
    <t>33903900-0000 Outros Serviços de Terceiros Pessoa Jurídica (6032)</t>
  </si>
  <si>
    <t>33903900-0000 Outros Serviços de Terceiros Pessoa Jurídica (6036)</t>
  </si>
  <si>
    <t xml:space="preserve">2.242 CI CENTRO </t>
  </si>
  <si>
    <t xml:space="preserve">Manter o contrato de rateio formalizado junto ao Consorcio de Saúde Subfunção: 122 Manutenção: 31,33,44                                                      </t>
  </si>
  <si>
    <t>31717000-0000 Rateio pela Participação em Consórcio Público (5082)</t>
  </si>
  <si>
    <t>31717000-0000 Rateio pela Participação em Consórcio Público (5081)</t>
  </si>
  <si>
    <t>31717000-0000 Rateio pela Participação em Consórcio Público (5300)</t>
  </si>
  <si>
    <t xml:space="preserve">Manter convênio junto ao Consorcio de Saúde para a realização de exames e consultas médicas, exames e fisioterapia)                         </t>
  </si>
  <si>
    <t>33909300-0000 Outros Serviços de Terceiros Pessoa Jurídica (5080)</t>
  </si>
  <si>
    <t>33909300-0000 Outros Serviços de Terceiros Pessoa Jurídica (Criar)</t>
  </si>
  <si>
    <t xml:space="preserve">2.236 Ações de Alimentação e Nutrição </t>
  </si>
  <si>
    <t>Sistematizar e organizar as ações de alimentação e nutrição e do cuidado nutricional para integrarem o rol de ações de saúde desenvolvidas no âmbito da atenção básica à saúde</t>
  </si>
  <si>
    <t>33903000-0000 Material de Consumo (5624)</t>
  </si>
  <si>
    <t>33903600-0000 Outros Serviços de Terceiros Pessoa Física (5627)</t>
  </si>
  <si>
    <t>33903900-0000 Outros Serviços de Terceiros Pessoa Jurídica (5629)</t>
  </si>
  <si>
    <t>44905200-0000 Equipamentos e Material Permanente (5631)</t>
  </si>
  <si>
    <t>0158 AÇÕES  BÁSICAS DE SAÚDE À POPULAÇÃO</t>
  </si>
  <si>
    <t>2.272 Programa Solidariedade NFG</t>
  </si>
  <si>
    <t>Executar programas na área da Saúde com recursos do Programa Nota Fiscal Gaúcha</t>
  </si>
  <si>
    <t>4300</t>
  </si>
  <si>
    <t>33903000-0000 Material de Consumo (6102)</t>
  </si>
  <si>
    <t>33903600-0000 Outros Serviços de Terceiros Pessoa Física (6105)</t>
  </si>
  <si>
    <t>33903900-0000 Outros Serviços de Terceiros Pessoa Jurídica (6106)</t>
  </si>
  <si>
    <t>44905200-0000 Equipamentos e Material Permanente (criar)</t>
  </si>
  <si>
    <t xml:space="preserve"> 0167 VIGILÂNCIA EM SAÚDE</t>
  </si>
  <si>
    <r>
      <rPr>
        <b/>
        <sz val="10"/>
        <rFont val="Calibri"/>
        <family val="2"/>
      </rPr>
      <t xml:space="preserve"> Financiar as ações de vigilância, promoção, prevenção e controle de doenças e agravos à saúde,  através dos programas </t>
    </r>
    <r>
      <rPr>
        <b/>
        <sz val="10"/>
        <rFont val="Calibri"/>
        <family val="2"/>
      </rPr>
      <t xml:space="preserve">Limite financeiro da Vigilância em Saúde -  Incentivo para ações de prevenção de acidentes e violência / Ações práticas corporais - atividade física / Doenças Transmissíveis e Não-Transmissíveis / Estruturação tec. da Vigilância em Saúde / Campanha de Vacinação/Vigilância Sanitária / Gerenciamento de Riscos
</t>
    </r>
  </si>
  <si>
    <t>2.147 Vigilância em Saúde</t>
  </si>
  <si>
    <t xml:space="preserve">Articular um conjunto de ações destinadas a controlar danos a saúde de populações, garantir a integralidade das ações. Controlar as doenças transmissíveis. </t>
  </si>
  <si>
    <t>4502</t>
  </si>
  <si>
    <t>4190</t>
  </si>
  <si>
    <t>31901100-0000 Vencimentos e Vantagens Fixas Pessoal Civil (5251)</t>
  </si>
  <si>
    <t>33901400-0000 Diárias Pessoal Civil (6061)</t>
  </si>
  <si>
    <t>33903000-0000 Material de Consumo (5252)</t>
  </si>
  <si>
    <t>33903600-0000 Outros Serviços de Terceiros Pessoa Física (5253)</t>
  </si>
  <si>
    <t>33903900-0000 Outros Serviços de Terceiros Pessoa Jurídica (5254)</t>
  </si>
  <si>
    <t>44905200-0000 Equipamentos e Material Permanente (5255)</t>
  </si>
  <si>
    <t>31901100-0000 Vencimentos e Vantagens Fixas Pessoal Civil (6063)</t>
  </si>
  <si>
    <t>33903000-0000 Material de Consumo (6064)</t>
  </si>
  <si>
    <t>33903300-0000 Passagens e Despesas c/ Locomoção (5593)</t>
  </si>
  <si>
    <t>33903900-0000 Outros Serviços de Terceiros Pessoa Jurídica (6065)</t>
  </si>
  <si>
    <t>44905200-0000 Equipamentos e Material Permanente (6461)</t>
  </si>
  <si>
    <t>339030-0000 Material de Consumo (6462)</t>
  </si>
  <si>
    <t>2.053 Estratégia Saúde da Família</t>
  </si>
  <si>
    <t>Promover a saúde, prevenção, recuperação, reabilitação de doenças e agravos mais frequentes.   Favorecer a aproximação da unidade de saúde das famílias; promover o acesso aos serviços, possibilitar o estabelecimento de vínculos entre a equipe e os usuários, a continuidade do cuidado e aumentar, por meio da corresponsabilização da atenção, a capacidade de resolutividade dos problemas de saúde mais comuns, produzindo maior impacto na situação de saúde local (Quilombolas/ PIES)</t>
  </si>
  <si>
    <t>31901100-0000 Vencimentos e Vantagens Fixas Pessoal Civil (4946)</t>
  </si>
  <si>
    <t>31903300-0000 Diárias Pessoal Civil (6075)</t>
  </si>
  <si>
    <t>33903000-0000 Material de Consumo (5717)</t>
  </si>
  <si>
    <t>33903300-0000 Passagens e Despesas c/ Locomoção (6076)</t>
  </si>
  <si>
    <t>33903900-0000 Outros Serviços de Terceiros Pessoa Jurídica (4135)</t>
  </si>
  <si>
    <t>44905200-0000 Equipamentos e Material Permanente (6084)</t>
  </si>
  <si>
    <t>31901100-0000 Vencimentos e Vantagens Fixas Pessoal Civil (4947)</t>
  </si>
  <si>
    <t>31903300-0000 Diárias Pessoal Civil (6071)</t>
  </si>
  <si>
    <t>33903000-0000 Material de Consumo (5750)</t>
  </si>
  <si>
    <t>33903300-0000 Passagens e Despesas c/ Locomoção (6072</t>
  </si>
  <si>
    <t>33903600-0000 Outros Serviços de Terceiros Pessoa Física (5751)</t>
  </si>
  <si>
    <t>33903900-0000 Outros Serviços de Terceiros Pessoa Jurídica (4136)</t>
  </si>
  <si>
    <t>31901100-0000 Vencimentos e Vantagens Fixas Pessoal Civil (6069)</t>
  </si>
  <si>
    <t>31903300-0000 Diárias Pessoal Civil (4128)</t>
  </si>
  <si>
    <t>33903000-0000 Material de Consumo (520)</t>
  </si>
  <si>
    <t>33903300-0000 Passagens e Despesas c/ Locomoção (4132)</t>
  </si>
  <si>
    <t>33903600-0000 Outros Serviços de Terceiros Pessoa Física (1608)</t>
  </si>
  <si>
    <t>33903900-0000 Outros Serviços de Terceiros Pessoa Jurídica (519)</t>
  </si>
  <si>
    <t>2.243 Unidades Básicas de Saúde UBS – Ambulatório</t>
  </si>
  <si>
    <t>Atender os problemas de saúde da população sem que haja a necessidade de encaminhamento para os hospitais.</t>
  </si>
  <si>
    <t>33901400-0000 Diárias Pessoal Pessoal Civil (6103)</t>
  </si>
  <si>
    <t>33903300-0000 Passagens e Despesas c/ Locomoção (6104)</t>
  </si>
  <si>
    <t>33901400-0000 Diárias Pessoal Pessoal Civil (Criar)</t>
  </si>
  <si>
    <t>33903600-0000 Outros Serviços de Terceiros Pessoa Física (criar)</t>
  </si>
  <si>
    <t>RECURSO ESTADUAL</t>
  </si>
  <si>
    <t>RECURSO FEDERAL</t>
  </si>
  <si>
    <t>RECURSO MUNICIPAL</t>
  </si>
  <si>
    <r>
      <rPr>
        <sz val="10"/>
        <rFont val="Arial"/>
        <family val="2"/>
      </rPr>
      <t xml:space="preserve">ASPS - </t>
    </r>
    <r>
      <rPr>
        <sz val="9"/>
        <rFont val="Arial"/>
        <family val="2"/>
      </rPr>
      <t>Ações e Serviços Públicos de Saúde</t>
    </r>
  </si>
  <si>
    <t>Recurso Próprio</t>
  </si>
  <si>
    <t xml:space="preserve">TOTAL GERAL DA SECRETARIA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</si>
</sst>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#,##0"/>
    <numFmt numFmtId="167" formatCode="_(&quot;R$ &quot;* #,##0.00_);_(&quot;R$ &quot;* \(#,##0.00\);_(&quot;R$ &quot;* \-??_);_(@_)"/>
    <numFmt numFmtId="168" formatCode="&quot;R$ &quot;#,##0.00_);&quot;(R$ &quot;#,##0.00\)"/>
    <numFmt numFmtId="169" formatCode="&quot;R$ &quot;#,##0.00"/>
    <numFmt numFmtId="170" formatCode="#,##0.00"/>
    <numFmt numFmtId="171" formatCode="_ &quot;R$ &quot;* #,##0.00_ ;_ &quot;R$ &quot;* \-#,##0.00_ ;_ &quot;R$ &quot;* \-??_ ;_ @_ "/>
    <numFmt numFmtId="172" formatCode="[$R$-416]\ #,##0.00;[RED]\-[$R$-416]\ #,##0.00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20"/>
      <name val="Calibri"/>
      <family val="2"/>
    </font>
    <font>
      <sz val="10"/>
      <color indexed="20"/>
      <name val="Calibri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0"/>
      <color indexed="53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left"/>
    </xf>
    <xf numFmtId="166" fontId="3" fillId="0" borderId="2" xfId="0" applyNumberFormat="1" applyFont="1" applyBorder="1" applyAlignment="1">
      <alignment horizontal="center"/>
    </xf>
    <xf numFmtId="166" fontId="3" fillId="0" borderId="2" xfId="0" applyNumberFormat="1" applyFont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textRotation="45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left" vertical="center" wrapText="1"/>
    </xf>
    <xf numFmtId="168" fontId="3" fillId="0" borderId="2" xfId="17" applyNumberFormat="1" applyFont="1" applyFill="1" applyBorder="1" applyAlignment="1" applyProtection="1">
      <alignment horizontal="center" vertical="center"/>
      <protection/>
    </xf>
    <xf numFmtId="165" fontId="4" fillId="0" borderId="2" xfId="0" applyNumberFormat="1" applyFont="1" applyFill="1" applyBorder="1" applyAlignment="1">
      <alignment horizontal="center" vertical="center"/>
    </xf>
    <xf numFmtId="168" fontId="4" fillId="0" borderId="2" xfId="17" applyNumberFormat="1" applyFont="1" applyFill="1" applyBorder="1" applyAlignment="1" applyProtection="1">
      <alignment horizontal="center" vertical="center"/>
      <protection/>
    </xf>
    <xf numFmtId="166" fontId="5" fillId="0" borderId="2" xfId="0" applyNumberFormat="1" applyFont="1" applyFill="1" applyBorder="1" applyAlignment="1">
      <alignment horizontal="left"/>
    </xf>
    <xf numFmtId="166" fontId="6" fillId="0" borderId="0" xfId="0" applyNumberFormat="1" applyFont="1" applyFill="1" applyBorder="1" applyAlignment="1">
      <alignment horizontal="left"/>
    </xf>
    <xf numFmtId="164" fontId="3" fillId="0" borderId="2" xfId="0" applyFont="1" applyBorder="1" applyAlignment="1">
      <alignment horizontal="left" vertical="top" wrapText="1"/>
    </xf>
    <xf numFmtId="166" fontId="3" fillId="0" borderId="2" xfId="0" applyNumberFormat="1" applyFont="1" applyBorder="1" applyAlignment="1">
      <alignment horizontal="center" vertical="center" wrapText="1"/>
    </xf>
    <xf numFmtId="167" fontId="4" fillId="0" borderId="2" xfId="17" applyFont="1" applyFill="1" applyBorder="1" applyAlignment="1" applyProtection="1">
      <alignment horizontal="left" vertical="center" wrapText="1"/>
      <protection/>
    </xf>
    <xf numFmtId="166" fontId="3" fillId="0" borderId="2" xfId="0" applyNumberFormat="1" applyFont="1" applyFill="1" applyBorder="1" applyAlignment="1">
      <alignment horizontal="left" vertical="center"/>
    </xf>
    <xf numFmtId="166" fontId="4" fillId="0" borderId="2" xfId="0" applyNumberFormat="1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7" fontId="4" fillId="0" borderId="2" xfId="17" applyFont="1" applyFill="1" applyBorder="1" applyAlignment="1" applyProtection="1">
      <alignment horizontal="center" vertical="center"/>
      <protection/>
    </xf>
    <xf numFmtId="166" fontId="4" fillId="0" borderId="2" xfId="0" applyNumberFormat="1" applyFont="1" applyFill="1" applyBorder="1" applyAlignment="1">
      <alignment horizontal="center" vertical="center" wrapText="1"/>
    </xf>
    <xf numFmtId="167" fontId="3" fillId="0" borderId="2" xfId="17" applyFont="1" applyFill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>
      <alignment horizontal="left"/>
    </xf>
    <xf numFmtId="165" fontId="0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left" vertical="center" wrapText="1"/>
    </xf>
    <xf numFmtId="167" fontId="4" fillId="0" borderId="2" xfId="17" applyFont="1" applyFill="1" applyBorder="1" applyAlignment="1" applyProtection="1">
      <alignment vertical="center"/>
      <protection/>
    </xf>
    <xf numFmtId="168" fontId="3" fillId="0" borderId="2" xfId="17" applyNumberFormat="1" applyFont="1" applyFill="1" applyBorder="1" applyAlignment="1" applyProtection="1">
      <alignment horizontal="right" vertical="center"/>
      <protection/>
    </xf>
    <xf numFmtId="166" fontId="4" fillId="0" borderId="2" xfId="0" applyNumberFormat="1" applyFont="1" applyFill="1" applyBorder="1" applyAlignment="1">
      <alignment vertical="center" wrapText="1"/>
    </xf>
    <xf numFmtId="168" fontId="4" fillId="0" borderId="2" xfId="17" applyNumberFormat="1" applyFont="1" applyFill="1" applyBorder="1" applyAlignment="1" applyProtection="1">
      <alignment horizontal="right" vertical="center"/>
      <protection/>
    </xf>
    <xf numFmtId="166" fontId="7" fillId="0" borderId="2" xfId="0" applyNumberFormat="1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center"/>
    </xf>
    <xf numFmtId="168" fontId="3" fillId="2" borderId="2" xfId="17" applyNumberFormat="1" applyFont="1" applyFill="1" applyBorder="1" applyAlignment="1" applyProtection="1">
      <alignment horizontal="right" vertical="center"/>
      <protection/>
    </xf>
    <xf numFmtId="166" fontId="3" fillId="0" borderId="2" xfId="0" applyNumberFormat="1" applyFont="1" applyFill="1" applyBorder="1" applyAlignment="1">
      <alignment vertical="center" wrapText="1"/>
    </xf>
    <xf numFmtId="164" fontId="3" fillId="0" borderId="2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/>
    </xf>
    <xf numFmtId="166" fontId="10" fillId="0" borderId="0" xfId="0" applyNumberFormat="1" applyFont="1" applyFill="1" applyBorder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textRotation="90" wrapText="1"/>
    </xf>
    <xf numFmtId="164" fontId="3" fillId="0" borderId="2" xfId="0" applyFont="1" applyFill="1" applyBorder="1" applyAlignment="1">
      <alignment horizontal="left" vertical="center" wrapText="1"/>
    </xf>
    <xf numFmtId="166" fontId="3" fillId="0" borderId="2" xfId="0" applyNumberFormat="1" applyFont="1" applyFill="1" applyBorder="1" applyAlignment="1">
      <alignment horizontal="center" vertical="center" textRotation="90"/>
    </xf>
    <xf numFmtId="166" fontId="3" fillId="0" borderId="2" xfId="0" applyNumberFormat="1" applyFont="1" applyFill="1" applyBorder="1" applyAlignment="1">
      <alignment horizontal="left" vertical="top" wrapText="1"/>
    </xf>
    <xf numFmtId="169" fontId="3" fillId="0" borderId="2" xfId="17" applyNumberFormat="1" applyFont="1" applyFill="1" applyBorder="1" applyAlignment="1" applyProtection="1">
      <alignment horizontal="center" vertical="center"/>
      <protection/>
    </xf>
    <xf numFmtId="169" fontId="4" fillId="0" borderId="2" xfId="17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 horizontal="right"/>
    </xf>
    <xf numFmtId="166" fontId="12" fillId="0" borderId="2" xfId="0" applyNumberFormat="1" applyFont="1" applyFill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left" vertical="center" wrapText="1"/>
    </xf>
    <xf numFmtId="166" fontId="3" fillId="0" borderId="2" xfId="0" applyNumberFormat="1" applyFont="1" applyBorder="1" applyAlignment="1">
      <alignment horizontal="left" vertical="top" wrapText="1"/>
    </xf>
    <xf numFmtId="164" fontId="0" fillId="0" borderId="2" xfId="0" applyFont="1" applyFill="1" applyBorder="1" applyAlignment="1">
      <alignment horizontal="left"/>
    </xf>
    <xf numFmtId="170" fontId="0" fillId="0" borderId="2" xfId="0" applyNumberFormat="1" applyFont="1" applyFill="1" applyBorder="1" applyAlignment="1">
      <alignment horizontal="right"/>
    </xf>
    <xf numFmtId="170" fontId="0" fillId="0" borderId="2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164" fontId="0" fillId="0" borderId="2" xfId="0" applyFill="1" applyBorder="1" applyAlignment="1">
      <alignment horizontal="center"/>
    </xf>
    <xf numFmtId="170" fontId="0" fillId="0" borderId="2" xfId="0" applyNumberFormat="1" applyFill="1" applyBorder="1" applyAlignment="1">
      <alignment horizontal="right"/>
    </xf>
    <xf numFmtId="170" fontId="0" fillId="0" borderId="0" xfId="0" applyNumberFormat="1" applyFill="1" applyBorder="1" applyAlignment="1">
      <alignment/>
    </xf>
    <xf numFmtId="164" fontId="0" fillId="0" borderId="2" xfId="0" applyFill="1" applyBorder="1" applyAlignment="1">
      <alignment horizontal="left"/>
    </xf>
    <xf numFmtId="170" fontId="0" fillId="0" borderId="2" xfId="0" applyNumberFormat="1" applyFill="1" applyBorder="1" applyAlignment="1">
      <alignment vertical="center"/>
    </xf>
    <xf numFmtId="170" fontId="0" fillId="0" borderId="2" xfId="0" applyNumberForma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right"/>
    </xf>
    <xf numFmtId="170" fontId="0" fillId="0" borderId="2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 horizontal="right"/>
    </xf>
    <xf numFmtId="170" fontId="0" fillId="0" borderId="0" xfId="0" applyNumberFormat="1" applyFill="1" applyBorder="1" applyAlignment="1">
      <alignment horizontal="right" vertical="center"/>
    </xf>
    <xf numFmtId="171" fontId="0" fillId="0" borderId="0" xfId="0" applyNumberFormat="1" applyFill="1" applyBorder="1" applyAlignment="1">
      <alignment/>
    </xf>
    <xf numFmtId="164" fontId="0" fillId="0" borderId="2" xfId="20" applyFill="1" applyBorder="1">
      <alignment/>
      <protection/>
    </xf>
    <xf numFmtId="167" fontId="0" fillId="0" borderId="2" xfId="17" applyFont="1" applyFill="1" applyBorder="1" applyAlignment="1" applyProtection="1">
      <alignment/>
      <protection/>
    </xf>
    <xf numFmtId="171" fontId="0" fillId="0" borderId="0" xfId="0" applyNumberFormat="1" applyFill="1" applyAlignment="1">
      <alignment/>
    </xf>
    <xf numFmtId="164" fontId="0" fillId="0" borderId="2" xfId="0" applyFill="1" applyBorder="1" applyAlignment="1">
      <alignment/>
    </xf>
    <xf numFmtId="172" fontId="0" fillId="0" borderId="2" xfId="0" applyNumberFormat="1" applyFill="1" applyBorder="1" applyAlignment="1">
      <alignment/>
    </xf>
    <xf numFmtId="164" fontId="0" fillId="0" borderId="0" xfId="0" applyFill="1" applyAlignment="1">
      <alignment/>
    </xf>
    <xf numFmtId="164" fontId="0" fillId="0" borderId="0" xfId="20" applyFill="1" applyBorder="1">
      <alignment/>
      <protection/>
    </xf>
    <xf numFmtId="167" fontId="0" fillId="0" borderId="0" xfId="17" applyFont="1" applyFill="1" applyBorder="1" applyAlignment="1" applyProtection="1">
      <alignment/>
      <protection/>
    </xf>
    <xf numFmtId="172" fontId="0" fillId="0" borderId="0" xfId="0" applyNumberFormat="1" applyFill="1" applyBorder="1" applyAlignment="1">
      <alignment/>
    </xf>
    <xf numFmtId="170" fontId="0" fillId="0" borderId="0" xfId="0" applyNumberFormat="1" applyFill="1" applyAlignment="1">
      <alignment/>
    </xf>
    <xf numFmtId="164" fontId="0" fillId="0" borderId="2" xfId="0" applyBorder="1" applyAlignment="1">
      <alignment/>
    </xf>
    <xf numFmtId="167" fontId="0" fillId="0" borderId="2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57"/>
  <sheetViews>
    <sheetView tabSelected="1" zoomScaleSheetLayoutView="120" workbookViewId="0" topLeftCell="A190">
      <selection activeCell="A172" sqref="A172:G196"/>
    </sheetView>
  </sheetViews>
  <sheetFormatPr defaultColWidth="9.140625" defaultRowHeight="12.75"/>
  <cols>
    <col min="1" max="1" width="10.57421875" style="0" customWidth="1"/>
    <col min="2" max="2" width="27.00390625" style="0" customWidth="1"/>
    <col min="3" max="3" width="15.8515625" style="0" customWidth="1"/>
    <col min="5" max="5" width="20.421875" style="0" customWidth="1"/>
    <col min="6" max="6" width="21.00390625" style="0" customWidth="1"/>
    <col min="7" max="7" width="10.7109375" style="1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 customHeight="1">
      <c r="A2" s="3" t="s">
        <v>1</v>
      </c>
      <c r="B2" s="3"/>
      <c r="C2" s="3"/>
      <c r="D2" s="3"/>
      <c r="E2" s="3"/>
      <c r="F2" s="3"/>
      <c r="G2" s="3"/>
    </row>
    <row r="3" spans="1:7" ht="15.75">
      <c r="A3" s="3"/>
      <c r="B3" s="3"/>
      <c r="C3" s="3"/>
      <c r="D3" s="3"/>
      <c r="E3" s="3"/>
      <c r="F3" s="3"/>
      <c r="G3" s="4"/>
    </row>
    <row r="4" spans="1:7" ht="13.5">
      <c r="A4" s="5" t="s">
        <v>2</v>
      </c>
      <c r="B4" s="5"/>
      <c r="C4" s="5"/>
      <c r="D4" s="5"/>
      <c r="E4" s="5"/>
      <c r="F4" s="5"/>
      <c r="G4" s="5"/>
    </row>
    <row r="5" spans="1:7" ht="14.25">
      <c r="A5" s="6" t="s">
        <v>3</v>
      </c>
      <c r="B5" s="6"/>
      <c r="C5" s="7" t="s">
        <v>4</v>
      </c>
      <c r="D5" s="7"/>
      <c r="E5" s="7"/>
      <c r="F5" s="7"/>
      <c r="G5" s="7"/>
    </row>
    <row r="6" spans="1:7" ht="14.25">
      <c r="A6" s="6" t="s">
        <v>5</v>
      </c>
      <c r="B6" s="6"/>
      <c r="C6" s="7" t="s">
        <v>4</v>
      </c>
      <c r="D6" s="7"/>
      <c r="E6" s="7"/>
      <c r="F6" s="7"/>
      <c r="G6" s="7"/>
    </row>
    <row r="7" spans="1:7" ht="22.5" customHeight="1">
      <c r="A7" s="8" t="s">
        <v>6</v>
      </c>
      <c r="B7" s="8"/>
      <c r="C7" s="8" t="s">
        <v>7</v>
      </c>
      <c r="D7" s="8"/>
      <c r="E7" s="8"/>
      <c r="F7" s="8"/>
      <c r="G7" s="8"/>
    </row>
    <row r="8" spans="1:7" ht="12.75" customHeight="1">
      <c r="A8" s="8" t="s">
        <v>8</v>
      </c>
      <c r="B8" s="8"/>
      <c r="C8" s="8" t="s">
        <v>9</v>
      </c>
      <c r="D8" s="8"/>
      <c r="E8" s="8"/>
      <c r="F8" s="8"/>
      <c r="G8" s="8"/>
    </row>
    <row r="9" spans="1:7" ht="28.5" customHeight="1">
      <c r="A9" s="8"/>
      <c r="B9" s="8"/>
      <c r="C9" s="8"/>
      <c r="D9" s="8"/>
      <c r="E9" s="8"/>
      <c r="F9" s="8"/>
      <c r="G9" s="8"/>
    </row>
    <row r="10" spans="1:7" ht="12.75" customHeight="1">
      <c r="A10" s="9" t="s">
        <v>10</v>
      </c>
      <c r="B10" s="10" t="s">
        <v>11</v>
      </c>
      <c r="C10" s="10" t="s">
        <v>12</v>
      </c>
      <c r="D10" s="10"/>
      <c r="E10" s="10"/>
      <c r="F10" s="11" t="s">
        <v>13</v>
      </c>
      <c r="G10" s="12" t="s">
        <v>14</v>
      </c>
    </row>
    <row r="11" spans="1:7" ht="14.25">
      <c r="A11" s="9"/>
      <c r="B11" s="10"/>
      <c r="C11" s="10"/>
      <c r="D11" s="10"/>
      <c r="E11" s="10"/>
      <c r="F11" s="11"/>
      <c r="G11" s="12"/>
    </row>
    <row r="12" spans="1:7" ht="150.75" customHeight="1">
      <c r="A12" s="13" t="s">
        <v>15</v>
      </c>
      <c r="B12" s="10" t="s">
        <v>16</v>
      </c>
      <c r="C12" s="14" t="s">
        <v>17</v>
      </c>
      <c r="D12" s="14"/>
      <c r="E12" s="14"/>
      <c r="F12" s="15">
        <f>F13+F14</f>
        <v>175000</v>
      </c>
      <c r="G12" s="16" t="s">
        <v>18</v>
      </c>
    </row>
    <row r="13" spans="1:7" ht="36.75" customHeight="1">
      <c r="A13" s="13"/>
      <c r="B13" s="10"/>
      <c r="C13" s="14" t="s">
        <v>19</v>
      </c>
      <c r="D13" s="14"/>
      <c r="E13" s="14"/>
      <c r="F13" s="17">
        <v>10000</v>
      </c>
      <c r="G13" s="16"/>
    </row>
    <row r="14" spans="1:7" ht="37.5" customHeight="1">
      <c r="A14" s="13"/>
      <c r="B14" s="10"/>
      <c r="C14" s="14" t="s">
        <v>20</v>
      </c>
      <c r="D14" s="14"/>
      <c r="E14" s="14"/>
      <c r="F14" s="17">
        <v>165000</v>
      </c>
      <c r="G14" s="16"/>
    </row>
    <row r="15" spans="1:7" ht="12.75" customHeight="1">
      <c r="A15" s="13"/>
      <c r="B15" s="13"/>
      <c r="C15" s="11" t="s">
        <v>21</v>
      </c>
      <c r="D15" s="11"/>
      <c r="E15" s="11"/>
      <c r="F15" s="17">
        <f>SUM(F12)</f>
        <v>175000</v>
      </c>
      <c r="G15" s="13"/>
    </row>
    <row r="16" spans="1:7" ht="9.75" customHeight="1">
      <c r="A16" s="13"/>
      <c r="B16" s="13"/>
      <c r="C16" s="13"/>
      <c r="D16" s="11"/>
      <c r="E16" s="11"/>
      <c r="F16" s="17"/>
      <c r="G16" s="13"/>
    </row>
    <row r="17" spans="1:7" ht="14.25">
      <c r="A17" s="18" t="s">
        <v>22</v>
      </c>
      <c r="B17" s="18"/>
      <c r="C17" s="18"/>
      <c r="D17" s="18"/>
      <c r="E17" s="18"/>
      <c r="F17" s="18"/>
      <c r="G17" s="18"/>
    </row>
    <row r="18" spans="1:7" ht="12.75">
      <c r="A18" s="19"/>
      <c r="B18" s="19"/>
      <c r="C18" s="19"/>
      <c r="D18" s="19"/>
      <c r="E18" s="19"/>
      <c r="F18" s="19"/>
      <c r="G18" s="19"/>
    </row>
    <row r="19" spans="1:7" ht="14.25">
      <c r="A19" s="19"/>
      <c r="B19" s="19"/>
      <c r="C19" s="19"/>
      <c r="D19" s="19"/>
      <c r="E19" s="19"/>
      <c r="F19" s="19"/>
      <c r="G19" s="19"/>
    </row>
    <row r="20" spans="1:7" ht="16.5">
      <c r="A20" s="2" t="s">
        <v>0</v>
      </c>
      <c r="B20" s="2"/>
      <c r="C20" s="2"/>
      <c r="D20" s="2"/>
      <c r="E20" s="2"/>
      <c r="F20" s="2"/>
      <c r="G20" s="2"/>
    </row>
    <row r="21" spans="1:7" ht="16.5" customHeight="1">
      <c r="A21" s="3" t="s">
        <v>1</v>
      </c>
      <c r="B21" s="3"/>
      <c r="C21" s="3"/>
      <c r="D21" s="3"/>
      <c r="E21" s="3"/>
      <c r="F21" s="3"/>
      <c r="G21" s="3"/>
    </row>
    <row r="22" spans="1:7" ht="16.5">
      <c r="A22" s="3"/>
      <c r="B22" s="3"/>
      <c r="C22" s="3"/>
      <c r="D22" s="3"/>
      <c r="E22" s="3"/>
      <c r="F22" s="3"/>
      <c r="G22" s="4"/>
    </row>
    <row r="23" spans="1:7" ht="14.25">
      <c r="A23" s="5" t="s">
        <v>2</v>
      </c>
      <c r="B23" s="5"/>
      <c r="C23" s="5"/>
      <c r="D23" s="5"/>
      <c r="E23" s="5"/>
      <c r="F23" s="5"/>
      <c r="G23" s="5"/>
    </row>
    <row r="24" spans="1:7" ht="14.25">
      <c r="A24" s="6" t="s">
        <v>3</v>
      </c>
      <c r="B24" s="6"/>
      <c r="C24" s="7" t="s">
        <v>4</v>
      </c>
      <c r="D24" s="7"/>
      <c r="E24" s="7"/>
      <c r="F24" s="7"/>
      <c r="G24" s="7"/>
    </row>
    <row r="25" spans="1:7" ht="14.25">
      <c r="A25" s="6" t="s">
        <v>5</v>
      </c>
      <c r="B25" s="6"/>
      <c r="C25" s="7" t="s">
        <v>4</v>
      </c>
      <c r="D25" s="7"/>
      <c r="E25" s="7"/>
      <c r="F25" s="7"/>
      <c r="G25" s="7"/>
    </row>
    <row r="26" spans="1:7" ht="34.5" customHeight="1">
      <c r="A26" s="8" t="s">
        <v>6</v>
      </c>
      <c r="B26" s="8"/>
      <c r="C26" s="8" t="s">
        <v>23</v>
      </c>
      <c r="D26" s="8"/>
      <c r="E26" s="8"/>
      <c r="F26" s="8"/>
      <c r="G26" s="8"/>
    </row>
    <row r="27" spans="1:7" ht="25.5" customHeight="1">
      <c r="A27" s="8" t="s">
        <v>8</v>
      </c>
      <c r="B27" s="8"/>
      <c r="C27" s="20" t="s">
        <v>24</v>
      </c>
      <c r="D27" s="20"/>
      <c r="E27" s="20"/>
      <c r="F27" s="20"/>
      <c r="G27" s="20"/>
    </row>
    <row r="28" spans="1:7" ht="29.25" customHeight="1">
      <c r="A28" s="8"/>
      <c r="B28" s="8"/>
      <c r="C28" s="20"/>
      <c r="D28" s="20"/>
      <c r="E28" s="20"/>
      <c r="F28" s="20"/>
      <c r="G28" s="20"/>
    </row>
    <row r="29" spans="1:7" ht="14.25" customHeight="1">
      <c r="A29" s="9" t="s">
        <v>10</v>
      </c>
      <c r="B29" s="10" t="s">
        <v>11</v>
      </c>
      <c r="C29" s="10" t="s">
        <v>12</v>
      </c>
      <c r="D29" s="10"/>
      <c r="E29" s="10"/>
      <c r="F29" s="11" t="s">
        <v>13</v>
      </c>
      <c r="G29" s="12" t="s">
        <v>14</v>
      </c>
    </row>
    <row r="30" spans="1:7" ht="14.25">
      <c r="A30" s="9"/>
      <c r="B30" s="10"/>
      <c r="C30" s="10"/>
      <c r="D30" s="10"/>
      <c r="E30" s="10"/>
      <c r="F30" s="11"/>
      <c r="G30" s="12"/>
    </row>
    <row r="31" spans="1:7" ht="146.25" customHeight="1">
      <c r="A31" s="13" t="s">
        <v>25</v>
      </c>
      <c r="B31" s="10" t="s">
        <v>26</v>
      </c>
      <c r="C31" s="14" t="s">
        <v>27</v>
      </c>
      <c r="D31" s="14"/>
      <c r="E31" s="14"/>
      <c r="F31" s="17">
        <f>F32</f>
        <v>1000</v>
      </c>
      <c r="G31" s="16" t="s">
        <v>28</v>
      </c>
    </row>
    <row r="32" spans="1:7" ht="35.25" customHeight="1">
      <c r="A32" s="13"/>
      <c r="B32" s="10"/>
      <c r="C32" s="14" t="s">
        <v>29</v>
      </c>
      <c r="D32" s="14"/>
      <c r="E32" s="14"/>
      <c r="F32" s="17">
        <v>1000</v>
      </c>
      <c r="G32" s="16"/>
    </row>
    <row r="33" spans="1:7" ht="14.25">
      <c r="A33" s="13"/>
      <c r="B33" s="13"/>
      <c r="C33" s="11" t="s">
        <v>21</v>
      </c>
      <c r="D33" s="11"/>
      <c r="E33" s="11"/>
      <c r="F33" s="17">
        <f>SUM(F31)</f>
        <v>1000</v>
      </c>
      <c r="G33" s="13"/>
    </row>
    <row r="34" spans="1:7" ht="7.5" customHeight="1">
      <c r="A34" s="13"/>
      <c r="B34" s="13"/>
      <c r="C34" s="13"/>
      <c r="D34" s="11"/>
      <c r="E34" s="11"/>
      <c r="F34" s="17"/>
      <c r="G34" s="13"/>
    </row>
    <row r="35" spans="1:7" ht="14.25">
      <c r="A35" s="18" t="s">
        <v>22</v>
      </c>
      <c r="B35" s="18"/>
      <c r="C35" s="18"/>
      <c r="D35" s="18"/>
      <c r="E35" s="18"/>
      <c r="F35" s="18"/>
      <c r="G35" s="18"/>
    </row>
    <row r="36" spans="1:7" ht="14.25">
      <c r="A36" s="19"/>
      <c r="B36" s="19"/>
      <c r="C36" s="19"/>
      <c r="D36" s="19"/>
      <c r="E36" s="19"/>
      <c r="F36" s="19"/>
      <c r="G36" s="19"/>
    </row>
    <row r="37" spans="1:7" ht="16.5">
      <c r="A37" s="2" t="s">
        <v>0</v>
      </c>
      <c r="B37" s="2"/>
      <c r="C37" s="2"/>
      <c r="D37" s="2"/>
      <c r="E37" s="2"/>
      <c r="F37" s="2"/>
      <c r="G37" s="2"/>
    </row>
    <row r="38" spans="1:7" ht="16.5" customHeight="1">
      <c r="A38" s="3" t="s">
        <v>1</v>
      </c>
      <c r="B38" s="3"/>
      <c r="C38" s="3"/>
      <c r="D38" s="3"/>
      <c r="E38" s="3"/>
      <c r="F38" s="3"/>
      <c r="G38" s="3"/>
    </row>
    <row r="39" ht="14.25"/>
    <row r="40" ht="14.25"/>
    <row r="41" spans="1:7" ht="14.25">
      <c r="A41" s="5" t="s">
        <v>2</v>
      </c>
      <c r="B41" s="5"/>
      <c r="C41" s="5"/>
      <c r="D41" s="5"/>
      <c r="E41" s="5"/>
      <c r="F41" s="5"/>
      <c r="G41" s="5"/>
    </row>
    <row r="42" spans="1:7" ht="14.25">
      <c r="A42" s="6" t="s">
        <v>3</v>
      </c>
      <c r="B42" s="6"/>
      <c r="C42" s="7" t="s">
        <v>4</v>
      </c>
      <c r="D42" s="7"/>
      <c r="E42" s="7"/>
      <c r="F42" s="7"/>
      <c r="G42" s="7"/>
    </row>
    <row r="43" spans="1:7" ht="14.25">
      <c r="A43" s="6" t="s">
        <v>5</v>
      </c>
      <c r="B43" s="6"/>
      <c r="C43" s="7" t="s">
        <v>4</v>
      </c>
      <c r="D43" s="7"/>
      <c r="E43" s="7"/>
      <c r="F43" s="7"/>
      <c r="G43" s="7"/>
    </row>
    <row r="44" spans="1:7" ht="21.75" customHeight="1">
      <c r="A44" s="8" t="s">
        <v>6</v>
      </c>
      <c r="B44" s="8"/>
      <c r="C44" s="8" t="s">
        <v>23</v>
      </c>
      <c r="D44" s="8"/>
      <c r="E44" s="8"/>
      <c r="F44" s="8"/>
      <c r="G44" s="8"/>
    </row>
    <row r="45" spans="1:7" ht="14.25" customHeight="1">
      <c r="A45" s="8" t="s">
        <v>8</v>
      </c>
      <c r="B45" s="8"/>
      <c r="C45" s="8" t="s">
        <v>30</v>
      </c>
      <c r="D45" s="8"/>
      <c r="E45" s="8"/>
      <c r="F45" s="8"/>
      <c r="G45" s="8"/>
    </row>
    <row r="46" spans="1:7" ht="39.75" customHeight="1">
      <c r="A46" s="21"/>
      <c r="B46" s="21"/>
      <c r="C46" s="8"/>
      <c r="D46" s="8"/>
      <c r="E46" s="8"/>
      <c r="F46" s="8"/>
      <c r="G46" s="8"/>
    </row>
    <row r="47" spans="1:7" ht="14.25" customHeight="1">
      <c r="A47" s="9" t="s">
        <v>10</v>
      </c>
      <c r="B47" s="10" t="s">
        <v>11</v>
      </c>
      <c r="C47" s="10" t="s">
        <v>12</v>
      </c>
      <c r="D47" s="10"/>
      <c r="E47" s="10"/>
      <c r="F47" s="11" t="s">
        <v>13</v>
      </c>
      <c r="G47" s="12" t="s">
        <v>14</v>
      </c>
    </row>
    <row r="48" spans="1:7" ht="14.25">
      <c r="A48" s="9"/>
      <c r="B48" s="10"/>
      <c r="C48" s="10"/>
      <c r="D48" s="10"/>
      <c r="E48" s="10"/>
      <c r="F48" s="11"/>
      <c r="G48" s="12"/>
    </row>
    <row r="49" spans="1:7" ht="58.5" customHeight="1">
      <c r="A49" s="13" t="s">
        <v>15</v>
      </c>
      <c r="B49" s="10" t="s">
        <v>31</v>
      </c>
      <c r="C49" s="22" t="s">
        <v>32</v>
      </c>
      <c r="D49" s="22"/>
      <c r="E49" s="22"/>
      <c r="F49" s="15">
        <f>F50+F51+F52</f>
        <v>12000</v>
      </c>
      <c r="G49" s="12" t="s">
        <v>28</v>
      </c>
    </row>
    <row r="50" spans="1:7" ht="30.75" customHeight="1">
      <c r="A50" s="13"/>
      <c r="B50" s="10"/>
      <c r="C50" s="14" t="s">
        <v>33</v>
      </c>
      <c r="D50" s="14"/>
      <c r="E50" s="14"/>
      <c r="F50" s="17">
        <v>4000</v>
      </c>
      <c r="G50" s="16" t="s">
        <v>28</v>
      </c>
    </row>
    <row r="51" spans="1:7" ht="30" customHeight="1">
      <c r="A51" s="13"/>
      <c r="B51" s="10"/>
      <c r="C51" s="14" t="s">
        <v>34</v>
      </c>
      <c r="D51" s="14"/>
      <c r="E51" s="14"/>
      <c r="F51" s="17">
        <v>3000</v>
      </c>
      <c r="G51" s="16"/>
    </row>
    <row r="52" spans="1:7" ht="26.25" customHeight="1">
      <c r="A52" s="13"/>
      <c r="B52" s="10"/>
      <c r="C52" s="14" t="s">
        <v>35</v>
      </c>
      <c r="D52" s="14"/>
      <c r="E52" s="14"/>
      <c r="F52" s="17">
        <v>5000</v>
      </c>
      <c r="G52" s="16"/>
    </row>
    <row r="53" spans="1:7" ht="14.25" customHeight="1">
      <c r="A53" s="13"/>
      <c r="B53" s="23"/>
      <c r="C53" s="24" t="s">
        <v>21</v>
      </c>
      <c r="D53" s="24"/>
      <c r="E53" s="24"/>
      <c r="F53" s="17">
        <f>SUM(F49+F49)</f>
        <v>24000</v>
      </c>
      <c r="G53" s="25"/>
    </row>
    <row r="54" spans="1:7" ht="14.25">
      <c r="A54" s="18" t="s">
        <v>22</v>
      </c>
      <c r="B54" s="18"/>
      <c r="C54" s="18"/>
      <c r="D54" s="18"/>
      <c r="E54" s="18"/>
      <c r="F54" s="18"/>
      <c r="G54" s="18"/>
    </row>
    <row r="55" spans="1:7" ht="14.25">
      <c r="A55" s="19"/>
      <c r="B55" s="19"/>
      <c r="C55" s="19"/>
      <c r="D55" s="19"/>
      <c r="E55" s="19"/>
      <c r="F55" s="19"/>
      <c r="G55" s="19"/>
    </row>
    <row r="56" spans="1:7" ht="14.25">
      <c r="A56" s="19"/>
      <c r="B56" s="19"/>
      <c r="C56" s="19"/>
      <c r="D56" s="19"/>
      <c r="E56" s="19"/>
      <c r="F56" s="19"/>
      <c r="G56" s="19"/>
    </row>
    <row r="57" spans="1:7" ht="20.25" customHeight="1">
      <c r="A57" s="2" t="s">
        <v>0</v>
      </c>
      <c r="B57" s="2"/>
      <c r="C57" s="2"/>
      <c r="D57" s="2"/>
      <c r="E57" s="2"/>
      <c r="F57" s="2"/>
      <c r="G57" s="2"/>
    </row>
    <row r="58" spans="1:7" ht="15.75" customHeight="1">
      <c r="A58" s="3" t="s">
        <v>1</v>
      </c>
      <c r="B58" s="3"/>
      <c r="C58" s="3"/>
      <c r="D58" s="3"/>
      <c r="E58" s="3"/>
      <c r="F58" s="3"/>
      <c r="G58" s="3"/>
    </row>
    <row r="59" spans="1:7" ht="12.75">
      <c r="A59" s="26"/>
      <c r="B59" s="26"/>
      <c r="C59" s="26"/>
      <c r="D59" s="26"/>
      <c r="E59" s="26"/>
      <c r="F59" s="26"/>
      <c r="G59" s="27"/>
    </row>
    <row r="60" spans="1:7" ht="13.5">
      <c r="A60" s="5" t="s">
        <v>2</v>
      </c>
      <c r="B60" s="5"/>
      <c r="C60" s="5"/>
      <c r="D60" s="5"/>
      <c r="E60" s="5"/>
      <c r="F60" s="5"/>
      <c r="G60" s="5"/>
    </row>
    <row r="61" spans="1:7" ht="12.75" customHeight="1">
      <c r="A61" s="6" t="s">
        <v>3</v>
      </c>
      <c r="B61" s="6"/>
      <c r="C61" s="7" t="s">
        <v>4</v>
      </c>
      <c r="D61" s="7"/>
      <c r="E61" s="7"/>
      <c r="F61" s="7"/>
      <c r="G61" s="7"/>
    </row>
    <row r="62" spans="1:7" ht="12.75" customHeight="1">
      <c r="A62" s="6" t="s">
        <v>5</v>
      </c>
      <c r="B62" s="6"/>
      <c r="C62" s="7" t="s">
        <v>4</v>
      </c>
      <c r="D62" s="7"/>
      <c r="E62" s="7"/>
      <c r="F62" s="7"/>
      <c r="G62" s="7"/>
    </row>
    <row r="63" spans="1:7" ht="32.25" customHeight="1">
      <c r="A63" s="8" t="s">
        <v>6</v>
      </c>
      <c r="B63" s="8"/>
      <c r="C63" s="8" t="s">
        <v>36</v>
      </c>
      <c r="D63" s="8"/>
      <c r="E63" s="8"/>
      <c r="F63" s="8"/>
      <c r="G63" s="8"/>
    </row>
    <row r="64" spans="1:7" ht="12.75" customHeight="1">
      <c r="A64" s="8" t="s">
        <v>8</v>
      </c>
      <c r="B64" s="8"/>
      <c r="C64" s="8" t="s">
        <v>37</v>
      </c>
      <c r="D64" s="8"/>
      <c r="E64" s="8"/>
      <c r="F64" s="8"/>
      <c r="G64" s="8"/>
    </row>
    <row r="65" spans="1:7" ht="47.25" customHeight="1">
      <c r="A65" s="21"/>
      <c r="B65" s="21"/>
      <c r="C65" s="8"/>
      <c r="D65" s="8"/>
      <c r="E65" s="8"/>
      <c r="F65" s="8"/>
      <c r="G65" s="8"/>
    </row>
    <row r="66" spans="1:7" ht="12.75" customHeight="1">
      <c r="A66" s="9" t="s">
        <v>10</v>
      </c>
      <c r="B66" s="10" t="s">
        <v>11</v>
      </c>
      <c r="C66" s="10" t="s">
        <v>12</v>
      </c>
      <c r="D66" s="10"/>
      <c r="E66" s="10"/>
      <c r="F66" s="11" t="s">
        <v>13</v>
      </c>
      <c r="G66" s="12" t="s">
        <v>14</v>
      </c>
    </row>
    <row r="67" spans="1:7" ht="15.75" customHeight="1">
      <c r="A67" s="9"/>
      <c r="B67" s="10"/>
      <c r="C67" s="10"/>
      <c r="D67" s="10"/>
      <c r="E67" s="10"/>
      <c r="F67" s="11"/>
      <c r="G67" s="12"/>
    </row>
    <row r="68" spans="1:7" ht="56.25" customHeight="1">
      <c r="A68" s="13" t="s">
        <v>15</v>
      </c>
      <c r="B68" s="10" t="s">
        <v>38</v>
      </c>
      <c r="C68" s="14" t="s">
        <v>39</v>
      </c>
      <c r="D68" s="14"/>
      <c r="E68" s="14"/>
      <c r="F68" s="28">
        <f>F69+F70</f>
        <v>2825000</v>
      </c>
      <c r="G68" s="16" t="s">
        <v>18</v>
      </c>
    </row>
    <row r="69" spans="1:7" ht="35.25" customHeight="1">
      <c r="A69" s="13"/>
      <c r="B69" s="10"/>
      <c r="C69" s="14" t="s">
        <v>40</v>
      </c>
      <c r="D69" s="14"/>
      <c r="E69" s="14"/>
      <c r="F69" s="28">
        <v>835000</v>
      </c>
      <c r="G69" s="16"/>
    </row>
    <row r="70" spans="1:7" ht="29.25" customHeight="1">
      <c r="A70" s="13"/>
      <c r="B70" s="10"/>
      <c r="C70" s="14" t="s">
        <v>41</v>
      </c>
      <c r="D70" s="14"/>
      <c r="E70" s="14"/>
      <c r="F70" s="28">
        <v>1990000</v>
      </c>
      <c r="G70" s="16"/>
    </row>
    <row r="71" spans="1:7" ht="42" customHeight="1">
      <c r="A71" s="13" t="s">
        <v>15</v>
      </c>
      <c r="B71" s="10" t="s">
        <v>42</v>
      </c>
      <c r="C71" s="29"/>
      <c r="D71" s="29"/>
      <c r="E71" s="29"/>
      <c r="F71" s="30">
        <f>F72</f>
        <v>7000</v>
      </c>
      <c r="G71" s="12" t="s">
        <v>43</v>
      </c>
    </row>
    <row r="72" spans="1:7" ht="28.5" customHeight="1">
      <c r="A72" s="13"/>
      <c r="B72" s="10"/>
      <c r="C72" s="14" t="s">
        <v>44</v>
      </c>
      <c r="D72" s="14"/>
      <c r="E72" s="14"/>
      <c r="F72" s="28">
        <v>7000</v>
      </c>
      <c r="G72" s="16" t="s">
        <v>43</v>
      </c>
    </row>
    <row r="73" spans="1:7" ht="13.5" customHeight="1">
      <c r="A73" s="13"/>
      <c r="B73" s="23"/>
      <c r="C73" s="24" t="s">
        <v>21</v>
      </c>
      <c r="D73" s="24"/>
      <c r="E73" s="24"/>
      <c r="F73" s="28">
        <f>SUM(F68)</f>
        <v>2825000</v>
      </c>
      <c r="G73" s="25"/>
    </row>
    <row r="74" spans="1:7" ht="13.5" customHeight="1">
      <c r="A74" s="18" t="s">
        <v>22</v>
      </c>
      <c r="B74" s="18"/>
      <c r="C74" s="18"/>
      <c r="D74" s="18"/>
      <c r="E74" s="18"/>
      <c r="F74" s="18"/>
      <c r="G74" s="18"/>
    </row>
    <row r="75" spans="1:7" ht="13.5" customHeight="1">
      <c r="A75" s="31"/>
      <c r="B75" s="31"/>
      <c r="C75" s="31"/>
      <c r="D75" s="31"/>
      <c r="E75" s="31"/>
      <c r="F75" s="31"/>
      <c r="G75" s="31"/>
    </row>
    <row r="76" spans="1:7" ht="13.5" customHeight="1">
      <c r="A76" s="31"/>
      <c r="B76" s="31"/>
      <c r="C76" s="31"/>
      <c r="D76" s="31"/>
      <c r="E76" s="31"/>
      <c r="F76" s="31"/>
      <c r="G76" s="31"/>
    </row>
    <row r="77" spans="1:7" ht="13.5" customHeight="1">
      <c r="A77" s="31"/>
      <c r="B77" s="31"/>
      <c r="C77" s="31"/>
      <c r="D77" s="31"/>
      <c r="E77" s="31"/>
      <c r="F77" s="31"/>
      <c r="G77" s="31"/>
    </row>
    <row r="78" spans="1:7" ht="13.5" customHeight="1">
      <c r="A78" s="31"/>
      <c r="B78" s="31"/>
      <c r="C78" s="31"/>
      <c r="D78" s="31"/>
      <c r="E78" s="31"/>
      <c r="F78" s="31"/>
      <c r="G78" s="31"/>
    </row>
    <row r="79" spans="1:7" ht="13.5" customHeight="1">
      <c r="A79" s="31"/>
      <c r="B79" s="31"/>
      <c r="C79" s="31"/>
      <c r="D79" s="31"/>
      <c r="E79" s="31"/>
      <c r="F79" s="31"/>
      <c r="G79" s="31"/>
    </row>
    <row r="80" spans="1:7" ht="18" customHeight="1">
      <c r="A80" s="2" t="s">
        <v>0</v>
      </c>
      <c r="B80" s="2"/>
      <c r="C80" s="2"/>
      <c r="D80" s="2"/>
      <c r="E80" s="2"/>
      <c r="F80" s="2"/>
      <c r="G80" s="2"/>
    </row>
    <row r="81" spans="1:7" ht="15.75" customHeight="1">
      <c r="A81" s="3" t="s">
        <v>1</v>
      </c>
      <c r="B81" s="3"/>
      <c r="C81" s="3"/>
      <c r="D81" s="3"/>
      <c r="E81" s="3"/>
      <c r="F81" s="3"/>
      <c r="G81" s="3"/>
    </row>
    <row r="83" spans="1:7" ht="13.5">
      <c r="A83" s="5" t="s">
        <v>2</v>
      </c>
      <c r="B83" s="5"/>
      <c r="C83" s="5"/>
      <c r="D83" s="5"/>
      <c r="E83" s="5"/>
      <c r="F83" s="5"/>
      <c r="G83" s="5"/>
    </row>
    <row r="84" spans="1:7" ht="14.25">
      <c r="A84" s="6" t="s">
        <v>3</v>
      </c>
      <c r="B84" s="6"/>
      <c r="C84" s="7" t="s">
        <v>4</v>
      </c>
      <c r="D84" s="7"/>
      <c r="E84" s="7"/>
      <c r="F84" s="7"/>
      <c r="G84" s="7"/>
    </row>
    <row r="85" spans="1:7" ht="14.25">
      <c r="A85" s="6" t="s">
        <v>5</v>
      </c>
      <c r="B85" s="6"/>
      <c r="C85" s="7" t="s">
        <v>4</v>
      </c>
      <c r="D85" s="7"/>
      <c r="E85" s="7"/>
      <c r="F85" s="7"/>
      <c r="G85" s="7"/>
    </row>
    <row r="86" spans="1:7" ht="24" customHeight="1">
      <c r="A86" s="8" t="s">
        <v>6</v>
      </c>
      <c r="B86" s="8"/>
      <c r="C86" s="8" t="s">
        <v>45</v>
      </c>
      <c r="D86" s="8"/>
      <c r="E86" s="8"/>
      <c r="F86" s="8"/>
      <c r="G86" s="8"/>
    </row>
    <row r="87" spans="1:7" ht="13.5" customHeight="1">
      <c r="A87" s="8" t="s">
        <v>8</v>
      </c>
      <c r="B87" s="8"/>
      <c r="C87" s="8" t="s">
        <v>46</v>
      </c>
      <c r="D87" s="8"/>
      <c r="E87" s="8"/>
      <c r="F87" s="8"/>
      <c r="G87" s="8"/>
    </row>
    <row r="88" spans="1:7" ht="38.25" customHeight="1">
      <c r="A88" s="21"/>
      <c r="B88" s="21"/>
      <c r="C88" s="8"/>
      <c r="D88" s="8"/>
      <c r="E88" s="8"/>
      <c r="F88" s="8"/>
      <c r="G88" s="8"/>
    </row>
    <row r="89" spans="1:7" ht="12.75" customHeight="1">
      <c r="A89" s="9" t="s">
        <v>10</v>
      </c>
      <c r="B89" s="10" t="s">
        <v>11</v>
      </c>
      <c r="C89" s="10" t="s">
        <v>12</v>
      </c>
      <c r="D89" s="10"/>
      <c r="E89" s="10"/>
      <c r="F89" s="11" t="s">
        <v>13</v>
      </c>
      <c r="G89" s="12" t="s">
        <v>14</v>
      </c>
    </row>
    <row r="90" spans="1:7" ht="14.25">
      <c r="A90" s="9"/>
      <c r="B90" s="10"/>
      <c r="C90" s="10"/>
      <c r="D90" s="10"/>
      <c r="E90" s="10"/>
      <c r="F90" s="11"/>
      <c r="G90" s="12"/>
    </row>
    <row r="91" spans="1:7" ht="14.25">
      <c r="A91" s="9"/>
      <c r="B91" s="10"/>
      <c r="C91" s="10"/>
      <c r="D91" s="10"/>
      <c r="E91" s="10"/>
      <c r="F91" s="11"/>
      <c r="G91" s="12"/>
    </row>
    <row r="92" spans="1:7" ht="49.5" customHeight="1">
      <c r="A92" s="13" t="s">
        <v>15</v>
      </c>
      <c r="B92" s="10" t="s">
        <v>47</v>
      </c>
      <c r="C92" s="24" t="s">
        <v>48</v>
      </c>
      <c r="D92" s="24"/>
      <c r="E92" s="24"/>
      <c r="F92" s="30">
        <f>F96+F97+F98+F99+F100+F101+F102+F103+F104+F105</f>
        <v>6310000</v>
      </c>
      <c r="G92" s="12" t="s">
        <v>18</v>
      </c>
    </row>
    <row r="93" spans="1:7" ht="34.5" customHeight="1">
      <c r="A93" s="13"/>
      <c r="B93" s="10"/>
      <c r="C93" s="24"/>
      <c r="D93" s="24"/>
      <c r="E93" s="24"/>
      <c r="F93" s="30">
        <v>1000</v>
      </c>
      <c r="G93" s="12" t="s">
        <v>43</v>
      </c>
    </row>
    <row r="94" spans="1:7" ht="15.75" customHeight="1">
      <c r="A94" s="13"/>
      <c r="B94" s="10"/>
      <c r="C94" s="24"/>
      <c r="D94" s="24"/>
      <c r="E94" s="24"/>
      <c r="F94" s="30"/>
      <c r="G94" s="12"/>
    </row>
    <row r="95" spans="1:7" ht="39.75" customHeight="1">
      <c r="A95" s="13"/>
      <c r="B95" s="10"/>
      <c r="C95" s="24"/>
      <c r="D95" s="24"/>
      <c r="E95" s="24"/>
      <c r="F95" s="30"/>
      <c r="G95" s="12"/>
    </row>
    <row r="96" spans="1:7" ht="33" customHeight="1">
      <c r="A96" s="13"/>
      <c r="B96" s="10"/>
      <c r="C96" s="14" t="s">
        <v>49</v>
      </c>
      <c r="D96" s="14"/>
      <c r="E96" s="14"/>
      <c r="F96" s="28">
        <v>10000</v>
      </c>
      <c r="G96" s="16" t="s">
        <v>18</v>
      </c>
    </row>
    <row r="97" spans="1:7" ht="33" customHeight="1">
      <c r="A97" s="13"/>
      <c r="B97" s="10"/>
      <c r="C97" s="14" t="s">
        <v>50</v>
      </c>
      <c r="D97" s="14"/>
      <c r="E97" s="14"/>
      <c r="F97" s="28">
        <v>50000</v>
      </c>
      <c r="G97" s="16"/>
    </row>
    <row r="98" spans="1:7" ht="33" customHeight="1">
      <c r="A98" s="13"/>
      <c r="B98" s="10"/>
      <c r="C98" s="14" t="s">
        <v>51</v>
      </c>
      <c r="D98" s="14"/>
      <c r="E98" s="14"/>
      <c r="F98" s="28">
        <v>6052000</v>
      </c>
      <c r="G98" s="16"/>
    </row>
    <row r="99" spans="1:7" ht="33" customHeight="1">
      <c r="A99" s="13"/>
      <c r="B99" s="10"/>
      <c r="C99" s="14" t="s">
        <v>52</v>
      </c>
      <c r="D99" s="14"/>
      <c r="E99" s="14"/>
      <c r="F99" s="28">
        <v>1000</v>
      </c>
      <c r="G99" s="16"/>
    </row>
    <row r="100" spans="1:7" ht="33" customHeight="1">
      <c r="A100" s="13" t="s">
        <v>15</v>
      </c>
      <c r="B100" s="10" t="s">
        <v>47</v>
      </c>
      <c r="C100" s="14" t="s">
        <v>53</v>
      </c>
      <c r="D100" s="14"/>
      <c r="E100" s="14"/>
      <c r="F100" s="28">
        <v>1000</v>
      </c>
      <c r="G100" s="32" t="s">
        <v>18</v>
      </c>
    </row>
    <row r="101" spans="1:7" ht="33" customHeight="1">
      <c r="A101" s="13"/>
      <c r="B101" s="10"/>
      <c r="C101" s="14" t="s">
        <v>54</v>
      </c>
      <c r="D101" s="14"/>
      <c r="E101" s="14"/>
      <c r="F101" s="28">
        <v>1000</v>
      </c>
      <c r="G101" s="32"/>
    </row>
    <row r="102" spans="1:7" ht="33" customHeight="1">
      <c r="A102" s="13"/>
      <c r="B102" s="10"/>
      <c r="C102" s="14" t="s">
        <v>55</v>
      </c>
      <c r="D102" s="14"/>
      <c r="E102" s="14"/>
      <c r="F102" s="28">
        <v>70000</v>
      </c>
      <c r="G102" s="32"/>
    </row>
    <row r="103" spans="1:7" ht="33" customHeight="1">
      <c r="A103" s="13"/>
      <c r="B103" s="10"/>
      <c r="C103" s="14" t="s">
        <v>56</v>
      </c>
      <c r="D103" s="14"/>
      <c r="E103" s="14"/>
      <c r="F103" s="28">
        <v>30000</v>
      </c>
      <c r="G103" s="32"/>
    </row>
    <row r="104" spans="1:7" ht="33" customHeight="1">
      <c r="A104" s="13"/>
      <c r="B104" s="10"/>
      <c r="C104" s="14" t="s">
        <v>57</v>
      </c>
      <c r="D104" s="14"/>
      <c r="E104" s="14"/>
      <c r="F104" s="28">
        <v>90000</v>
      </c>
      <c r="G104" s="32"/>
    </row>
    <row r="105" spans="1:7" ht="33" customHeight="1">
      <c r="A105" s="13"/>
      <c r="B105" s="10"/>
      <c r="C105" s="14" t="s">
        <v>58</v>
      </c>
      <c r="D105" s="14"/>
      <c r="E105" s="14"/>
      <c r="F105" s="28">
        <v>5000</v>
      </c>
      <c r="G105" s="32"/>
    </row>
    <row r="106" spans="1:7" ht="33" customHeight="1">
      <c r="A106" s="13"/>
      <c r="B106" s="10"/>
      <c r="C106" s="14" t="s">
        <v>59</v>
      </c>
      <c r="D106" s="14"/>
      <c r="E106" s="14"/>
      <c r="F106" s="28">
        <v>1000</v>
      </c>
      <c r="G106" s="16" t="s">
        <v>43</v>
      </c>
    </row>
    <row r="107" spans="1:7" ht="12.75" customHeight="1">
      <c r="A107" s="13"/>
      <c r="B107" s="23"/>
      <c r="C107" s="24" t="s">
        <v>21</v>
      </c>
      <c r="D107" s="24"/>
      <c r="E107" s="24"/>
      <c r="F107" s="28">
        <f>SUM(F92:F95)</f>
        <v>6311000</v>
      </c>
      <c r="G107" s="25"/>
    </row>
    <row r="108" spans="1:7" ht="14.25">
      <c r="A108" s="18" t="s">
        <v>22</v>
      </c>
      <c r="B108" s="18"/>
      <c r="C108" s="18"/>
      <c r="D108" s="18"/>
      <c r="E108" s="18"/>
      <c r="F108" s="18"/>
      <c r="G108" s="18"/>
    </row>
    <row r="124" spans="1:7" ht="15.75">
      <c r="A124" s="2" t="s">
        <v>0</v>
      </c>
      <c r="B124" s="2"/>
      <c r="C124" s="2"/>
      <c r="D124" s="2"/>
      <c r="E124" s="2"/>
      <c r="F124" s="2"/>
      <c r="G124" s="2"/>
    </row>
    <row r="125" spans="1:7" ht="15.75" customHeight="1">
      <c r="A125" s="3" t="s">
        <v>1</v>
      </c>
      <c r="B125" s="3"/>
      <c r="C125" s="3"/>
      <c r="D125" s="3"/>
      <c r="E125" s="3"/>
      <c r="F125" s="3"/>
      <c r="G125" s="3"/>
    </row>
    <row r="126" spans="1:7" ht="12.75">
      <c r="A126" s="26"/>
      <c r="B126" s="26"/>
      <c r="C126" s="26"/>
      <c r="D126" s="26"/>
      <c r="E126" s="26"/>
      <c r="F126" s="26"/>
      <c r="G126" s="27"/>
    </row>
    <row r="127" spans="1:7" ht="13.5">
      <c r="A127" s="5" t="s">
        <v>2</v>
      </c>
      <c r="B127" s="5"/>
      <c r="C127" s="5"/>
      <c r="D127" s="5"/>
      <c r="E127" s="5"/>
      <c r="F127" s="5"/>
      <c r="G127" s="5"/>
    </row>
    <row r="128" spans="1:7" ht="14.25">
      <c r="A128" s="6" t="s">
        <v>3</v>
      </c>
      <c r="B128" s="6"/>
      <c r="C128" s="7" t="s">
        <v>4</v>
      </c>
      <c r="D128" s="7"/>
      <c r="E128" s="7"/>
      <c r="F128" s="7"/>
      <c r="G128" s="7"/>
    </row>
    <row r="129" spans="1:7" ht="14.25">
      <c r="A129" s="6" t="s">
        <v>5</v>
      </c>
      <c r="B129" s="6"/>
      <c r="C129" s="7" t="s">
        <v>4</v>
      </c>
      <c r="D129" s="7"/>
      <c r="E129" s="7"/>
      <c r="F129" s="7"/>
      <c r="G129" s="7"/>
    </row>
    <row r="130" spans="1:7" ht="27" customHeight="1">
      <c r="A130" s="8" t="s">
        <v>6</v>
      </c>
      <c r="B130" s="8"/>
      <c r="C130" s="8" t="s">
        <v>60</v>
      </c>
      <c r="D130" s="8"/>
      <c r="E130" s="8"/>
      <c r="F130" s="8"/>
      <c r="G130" s="8"/>
    </row>
    <row r="131" spans="1:7" ht="13.5" customHeight="1">
      <c r="A131" s="8" t="s">
        <v>8</v>
      </c>
      <c r="B131" s="8"/>
      <c r="C131" s="8" t="s">
        <v>61</v>
      </c>
      <c r="D131" s="8"/>
      <c r="E131" s="8"/>
      <c r="F131" s="8"/>
      <c r="G131" s="8"/>
    </row>
    <row r="132" spans="1:7" ht="25.5" customHeight="1">
      <c r="A132" s="21"/>
      <c r="B132" s="21"/>
      <c r="C132" s="8"/>
      <c r="D132" s="8"/>
      <c r="E132" s="8"/>
      <c r="F132" s="8"/>
      <c r="G132" s="8"/>
    </row>
    <row r="133" spans="1:7" ht="12.75" customHeight="1">
      <c r="A133" s="9" t="s">
        <v>10</v>
      </c>
      <c r="B133" s="10" t="s">
        <v>11</v>
      </c>
      <c r="C133" s="10" t="s">
        <v>12</v>
      </c>
      <c r="D133" s="10"/>
      <c r="E133" s="10"/>
      <c r="F133" s="11" t="s">
        <v>13</v>
      </c>
      <c r="G133" s="12" t="s">
        <v>14</v>
      </c>
    </row>
    <row r="134" spans="1:7" ht="14.25">
      <c r="A134" s="9"/>
      <c r="B134" s="10"/>
      <c r="C134" s="10"/>
      <c r="D134" s="10"/>
      <c r="E134" s="10"/>
      <c r="F134" s="11"/>
      <c r="G134" s="12"/>
    </row>
    <row r="135" spans="1:7" ht="82.5" customHeight="1">
      <c r="A135" s="13" t="s">
        <v>15</v>
      </c>
      <c r="B135" s="10" t="s">
        <v>62</v>
      </c>
      <c r="C135" s="14" t="s">
        <v>63</v>
      </c>
      <c r="D135" s="14"/>
      <c r="E135" s="14"/>
      <c r="F135" s="28">
        <f>F136+F137+F138+F139</f>
        <v>5000</v>
      </c>
      <c r="G135" s="16" t="s">
        <v>18</v>
      </c>
    </row>
    <row r="136" spans="1:7" ht="26.25" customHeight="1">
      <c r="A136" s="13"/>
      <c r="B136" s="10"/>
      <c r="C136" s="14" t="s">
        <v>64</v>
      </c>
      <c r="D136" s="14"/>
      <c r="E136" s="14"/>
      <c r="F136" s="28">
        <v>2000</v>
      </c>
      <c r="G136" s="16" t="s">
        <v>18</v>
      </c>
    </row>
    <row r="137" spans="1:7" ht="26.25" customHeight="1">
      <c r="A137" s="13"/>
      <c r="B137" s="10"/>
      <c r="C137" s="14" t="s">
        <v>65</v>
      </c>
      <c r="D137" s="14"/>
      <c r="E137" s="14"/>
      <c r="F137" s="28">
        <v>1000</v>
      </c>
      <c r="G137" s="16"/>
    </row>
    <row r="138" spans="1:7" ht="27.75" customHeight="1">
      <c r="A138" s="13"/>
      <c r="B138" s="10"/>
      <c r="C138" s="14" t="s">
        <v>66</v>
      </c>
      <c r="D138" s="14"/>
      <c r="E138" s="14"/>
      <c r="F138" s="28">
        <v>1000</v>
      </c>
      <c r="G138" s="16"/>
    </row>
    <row r="139" spans="1:7" ht="30" customHeight="1">
      <c r="A139" s="13"/>
      <c r="B139" s="10"/>
      <c r="C139" s="14" t="s">
        <v>67</v>
      </c>
      <c r="D139" s="14"/>
      <c r="E139" s="14"/>
      <c r="F139" s="28">
        <v>1000</v>
      </c>
      <c r="G139" s="16"/>
    </row>
    <row r="140" spans="1:7" ht="12.75" customHeight="1">
      <c r="A140" s="13"/>
      <c r="B140" s="23"/>
      <c r="C140" s="24" t="s">
        <v>21</v>
      </c>
      <c r="D140" s="24"/>
      <c r="E140" s="24"/>
      <c r="F140" s="28">
        <f>SUM(F135)</f>
        <v>5000</v>
      </c>
      <c r="G140" s="25"/>
    </row>
    <row r="141" spans="1:7" ht="14.25">
      <c r="A141" s="18" t="s">
        <v>22</v>
      </c>
      <c r="B141" s="18"/>
      <c r="C141" s="18"/>
      <c r="D141" s="18"/>
      <c r="E141" s="18"/>
      <c r="F141" s="18"/>
      <c r="G141" s="18"/>
    </row>
    <row r="142" spans="1:7" ht="14.25">
      <c r="A142" s="31"/>
      <c r="B142" s="31"/>
      <c r="C142" s="31"/>
      <c r="D142" s="31"/>
      <c r="E142" s="31"/>
      <c r="F142" s="31"/>
      <c r="G142" s="31"/>
    </row>
    <row r="143" spans="1:7" ht="16.5">
      <c r="A143" s="2" t="s">
        <v>0</v>
      </c>
      <c r="B143" s="2"/>
      <c r="C143" s="2"/>
      <c r="D143" s="2"/>
      <c r="E143" s="2"/>
      <c r="F143" s="2"/>
      <c r="G143" s="2"/>
    </row>
    <row r="144" spans="1:7" ht="16.5" customHeight="1">
      <c r="A144" s="3" t="s">
        <v>1</v>
      </c>
      <c r="B144" s="3"/>
      <c r="C144" s="3"/>
      <c r="D144" s="3"/>
      <c r="E144" s="3"/>
      <c r="F144" s="3"/>
      <c r="G144" s="3"/>
    </row>
    <row r="145" spans="1:7" ht="14.25">
      <c r="A145" s="26"/>
      <c r="B145" s="26"/>
      <c r="C145" s="26"/>
      <c r="D145" s="26"/>
      <c r="E145" s="26"/>
      <c r="F145" s="26"/>
      <c r="G145" s="27"/>
    </row>
    <row r="146" spans="1:7" ht="14.25">
      <c r="A146" s="5" t="s">
        <v>2</v>
      </c>
      <c r="B146" s="5"/>
      <c r="C146" s="5"/>
      <c r="D146" s="5"/>
      <c r="E146" s="5"/>
      <c r="F146" s="5"/>
      <c r="G146" s="5"/>
    </row>
    <row r="147" spans="1:7" ht="14.25">
      <c r="A147" s="6" t="s">
        <v>3</v>
      </c>
      <c r="B147" s="6"/>
      <c r="C147" s="7" t="s">
        <v>4</v>
      </c>
      <c r="D147" s="7"/>
      <c r="E147" s="7"/>
      <c r="F147" s="7"/>
      <c r="G147" s="7"/>
    </row>
    <row r="148" spans="1:7" ht="14.25">
      <c r="A148" s="6" t="s">
        <v>5</v>
      </c>
      <c r="B148" s="6"/>
      <c r="C148" s="7" t="s">
        <v>4</v>
      </c>
      <c r="D148" s="7"/>
      <c r="E148" s="7"/>
      <c r="F148" s="7"/>
      <c r="G148" s="7"/>
    </row>
    <row r="149" spans="1:7" ht="22.5" customHeight="1">
      <c r="A149" s="8" t="s">
        <v>6</v>
      </c>
      <c r="B149" s="8"/>
      <c r="C149" s="8" t="s">
        <v>68</v>
      </c>
      <c r="D149" s="8"/>
      <c r="E149" s="8"/>
      <c r="F149" s="8"/>
      <c r="G149" s="8"/>
    </row>
    <row r="150" spans="1:7" ht="21.75" customHeight="1">
      <c r="A150" s="8" t="s">
        <v>8</v>
      </c>
      <c r="B150" s="8"/>
      <c r="C150" s="33" t="s">
        <v>69</v>
      </c>
      <c r="D150" s="33"/>
      <c r="E150" s="33"/>
      <c r="F150" s="33"/>
      <c r="G150" s="33"/>
    </row>
    <row r="151" spans="1:7" ht="26.25" customHeight="1">
      <c r="A151" s="21"/>
      <c r="B151" s="21"/>
      <c r="C151" s="33"/>
      <c r="D151" s="33"/>
      <c r="E151" s="33"/>
      <c r="F151" s="33"/>
      <c r="G151" s="33"/>
    </row>
    <row r="152" spans="1:7" ht="14.25" customHeight="1">
      <c r="A152" s="9" t="s">
        <v>10</v>
      </c>
      <c r="B152" s="10" t="s">
        <v>11</v>
      </c>
      <c r="C152" s="10" t="s">
        <v>12</v>
      </c>
      <c r="D152" s="10"/>
      <c r="E152" s="10"/>
      <c r="F152" s="11" t="s">
        <v>13</v>
      </c>
      <c r="G152" s="12" t="s">
        <v>14</v>
      </c>
    </row>
    <row r="153" spans="1:7" ht="9.75" customHeight="1">
      <c r="A153" s="9"/>
      <c r="B153" s="10"/>
      <c r="C153" s="10"/>
      <c r="D153" s="10"/>
      <c r="E153" s="10"/>
      <c r="F153" s="11"/>
      <c r="G153" s="12"/>
    </row>
    <row r="154" spans="1:7" ht="36.75" customHeight="1">
      <c r="A154" s="13" t="s">
        <v>15</v>
      </c>
      <c r="B154" s="10" t="s">
        <v>70</v>
      </c>
      <c r="C154" s="34" t="s">
        <v>71</v>
      </c>
      <c r="D154" s="34"/>
      <c r="E154" s="34"/>
      <c r="F154" s="30">
        <v>190000</v>
      </c>
      <c r="G154" s="12" t="s">
        <v>72</v>
      </c>
    </row>
    <row r="155" spans="1:7" ht="30" customHeight="1">
      <c r="A155" s="13"/>
      <c r="B155" s="10"/>
      <c r="C155" s="34"/>
      <c r="D155" s="34"/>
      <c r="E155" s="34"/>
      <c r="F155" s="30">
        <v>27000</v>
      </c>
      <c r="G155" s="12" t="s">
        <v>73</v>
      </c>
    </row>
    <row r="156" spans="1:7" ht="24.75" customHeight="1">
      <c r="A156" s="13"/>
      <c r="B156" s="10"/>
      <c r="C156" s="14" t="s">
        <v>74</v>
      </c>
      <c r="D156" s="14"/>
      <c r="E156" s="14"/>
      <c r="F156" s="28">
        <v>180000</v>
      </c>
      <c r="G156" s="16" t="s">
        <v>72</v>
      </c>
    </row>
    <row r="157" spans="1:7" ht="23.25" customHeight="1">
      <c r="A157" s="13"/>
      <c r="B157" s="10"/>
      <c r="C157" s="14" t="s">
        <v>75</v>
      </c>
      <c r="D157" s="14"/>
      <c r="E157" s="14"/>
      <c r="F157" s="28">
        <v>1000</v>
      </c>
      <c r="G157" s="16"/>
    </row>
    <row r="158" spans="1:7" ht="24.75" customHeight="1">
      <c r="A158" s="13"/>
      <c r="B158" s="10"/>
      <c r="C158" s="14" t="s">
        <v>76</v>
      </c>
      <c r="D158" s="14"/>
      <c r="E158" s="14"/>
      <c r="F158" s="28">
        <v>1000</v>
      </c>
      <c r="G158" s="16"/>
    </row>
    <row r="159" spans="1:7" ht="21.75" customHeight="1">
      <c r="A159" s="13"/>
      <c r="B159" s="10"/>
      <c r="C159" s="14" t="s">
        <v>77</v>
      </c>
      <c r="D159" s="14"/>
      <c r="E159" s="14"/>
      <c r="F159" s="28">
        <v>1000</v>
      </c>
      <c r="G159" s="16"/>
    </row>
    <row r="160" spans="1:7" ht="24" customHeight="1">
      <c r="A160" s="13"/>
      <c r="B160" s="10"/>
      <c r="C160" s="14" t="s">
        <v>78</v>
      </c>
      <c r="D160" s="14"/>
      <c r="E160" s="14"/>
      <c r="F160" s="28">
        <v>1000</v>
      </c>
      <c r="G160" s="16"/>
    </row>
    <row r="161" spans="1:7" ht="24.75" customHeight="1">
      <c r="A161" s="13"/>
      <c r="B161" s="10"/>
      <c r="C161" s="14" t="s">
        <v>79</v>
      </c>
      <c r="D161" s="14"/>
      <c r="E161" s="14"/>
      <c r="F161" s="28">
        <v>1000</v>
      </c>
      <c r="G161" s="16"/>
    </row>
    <row r="162" spans="1:7" ht="24.75" customHeight="1">
      <c r="A162" s="13"/>
      <c r="B162" s="10"/>
      <c r="C162" s="14" t="s">
        <v>80</v>
      </c>
      <c r="D162" s="14"/>
      <c r="E162" s="14"/>
      <c r="F162" s="28">
        <v>5000</v>
      </c>
      <c r="G162" s="16"/>
    </row>
    <row r="163" spans="1:7" ht="27" customHeight="1">
      <c r="A163" s="13"/>
      <c r="B163" s="10"/>
      <c r="C163" s="14" t="s">
        <v>81</v>
      </c>
      <c r="D163" s="14"/>
      <c r="E163" s="14"/>
      <c r="F163" s="28">
        <v>20000</v>
      </c>
      <c r="G163" s="16" t="s">
        <v>73</v>
      </c>
    </row>
    <row r="164" spans="1:7" ht="24.75" customHeight="1">
      <c r="A164" s="13"/>
      <c r="B164" s="10"/>
      <c r="C164" s="14" t="s">
        <v>82</v>
      </c>
      <c r="D164" s="14"/>
      <c r="E164" s="14"/>
      <c r="F164" s="28">
        <v>7000</v>
      </c>
      <c r="G164" s="16"/>
    </row>
    <row r="165" spans="1:7" ht="14.25" customHeight="1">
      <c r="A165" s="13"/>
      <c r="B165" s="23"/>
      <c r="C165" s="24" t="s">
        <v>21</v>
      </c>
      <c r="D165" s="24"/>
      <c r="E165" s="24"/>
      <c r="F165" s="28">
        <f>SUM(F160)</f>
        <v>1000</v>
      </c>
      <c r="G165" s="25"/>
    </row>
    <row r="166" spans="1:7" ht="14.25">
      <c r="A166" s="18" t="s">
        <v>22</v>
      </c>
      <c r="B166" s="18"/>
      <c r="C166" s="18"/>
      <c r="D166" s="18"/>
      <c r="E166" s="18"/>
      <c r="F166" s="18"/>
      <c r="G166" s="18"/>
    </row>
    <row r="167" spans="1:7" ht="14.25">
      <c r="A167" s="31"/>
      <c r="B167" s="31"/>
      <c r="C167" s="31"/>
      <c r="D167" s="31"/>
      <c r="E167" s="31"/>
      <c r="F167" s="31"/>
      <c r="G167" s="31"/>
    </row>
    <row r="168" spans="1:7" ht="16.5">
      <c r="A168" s="2" t="s">
        <v>0</v>
      </c>
      <c r="B168" s="2"/>
      <c r="C168" s="2"/>
      <c r="D168" s="2"/>
      <c r="E168" s="2"/>
      <c r="F168" s="2"/>
      <c r="G168" s="2"/>
    </row>
    <row r="169" spans="1:7" ht="16.5" customHeight="1">
      <c r="A169" s="3" t="s">
        <v>1</v>
      </c>
      <c r="B169" s="3"/>
      <c r="C169" s="3"/>
      <c r="D169" s="3"/>
      <c r="E169" s="3"/>
      <c r="F169" s="3"/>
      <c r="G169" s="3"/>
    </row>
    <row r="170" spans="1:7" ht="15.75" customHeight="1">
      <c r="A170" s="26"/>
      <c r="B170" s="26"/>
      <c r="C170" s="26"/>
      <c r="D170" s="26"/>
      <c r="E170" s="26"/>
      <c r="F170" s="26"/>
      <c r="G170" s="27"/>
    </row>
    <row r="171" spans="1:7" ht="14.25">
      <c r="A171" s="5" t="s">
        <v>2</v>
      </c>
      <c r="B171" s="5"/>
      <c r="C171" s="5"/>
      <c r="D171" s="5"/>
      <c r="E171" s="5"/>
      <c r="F171" s="5"/>
      <c r="G171" s="5"/>
    </row>
    <row r="172" spans="1:7" ht="14.25">
      <c r="A172" s="6" t="s">
        <v>3</v>
      </c>
      <c r="B172" s="6"/>
      <c r="C172" s="7" t="s">
        <v>4</v>
      </c>
      <c r="D172" s="7"/>
      <c r="E172" s="7"/>
      <c r="F172" s="7"/>
      <c r="G172" s="7"/>
    </row>
    <row r="173" spans="1:7" ht="14.25">
      <c r="A173" s="6" t="s">
        <v>5</v>
      </c>
      <c r="B173" s="6"/>
      <c r="C173" s="7" t="s">
        <v>4</v>
      </c>
      <c r="D173" s="7"/>
      <c r="E173" s="7"/>
      <c r="F173" s="7"/>
      <c r="G173" s="7"/>
    </row>
    <row r="174" spans="1:7" ht="32.25" customHeight="1">
      <c r="A174" s="8" t="s">
        <v>6</v>
      </c>
      <c r="B174" s="8"/>
      <c r="C174" s="8" t="s">
        <v>83</v>
      </c>
      <c r="D174" s="8"/>
      <c r="E174" s="8"/>
      <c r="F174" s="8"/>
      <c r="G174" s="8"/>
    </row>
    <row r="175" spans="1:7" ht="23.25" customHeight="1">
      <c r="A175" s="8" t="s">
        <v>8</v>
      </c>
      <c r="B175" s="8"/>
      <c r="C175" s="33" t="s">
        <v>84</v>
      </c>
      <c r="D175" s="33"/>
      <c r="E175" s="33"/>
      <c r="F175" s="33"/>
      <c r="G175" s="33"/>
    </row>
    <row r="176" spans="1:7" ht="64.5" customHeight="1">
      <c r="A176" s="21"/>
      <c r="B176" s="21"/>
      <c r="C176" s="33"/>
      <c r="D176" s="33"/>
      <c r="E176" s="33"/>
      <c r="F176" s="33"/>
      <c r="G176" s="33"/>
    </row>
    <row r="177" spans="1:7" ht="23.25" customHeight="1">
      <c r="A177" s="9" t="s">
        <v>10</v>
      </c>
      <c r="B177" s="10" t="s">
        <v>11</v>
      </c>
      <c r="C177" s="10" t="s">
        <v>12</v>
      </c>
      <c r="D177" s="10"/>
      <c r="E177" s="10"/>
      <c r="F177" s="11" t="s">
        <v>13</v>
      </c>
      <c r="G177" s="12" t="s">
        <v>14</v>
      </c>
    </row>
    <row r="178" spans="1:7" ht="8.25" customHeight="1">
      <c r="A178" s="9"/>
      <c r="B178" s="10"/>
      <c r="C178" s="10"/>
      <c r="D178" s="10"/>
      <c r="E178" s="10"/>
      <c r="F178" s="11"/>
      <c r="G178" s="12"/>
    </row>
    <row r="179" spans="1:7" ht="39" customHeight="1">
      <c r="A179" s="13" t="s">
        <v>15</v>
      </c>
      <c r="B179" s="10" t="s">
        <v>85</v>
      </c>
      <c r="C179" s="34" t="s">
        <v>86</v>
      </c>
      <c r="D179" s="34"/>
      <c r="E179" s="34"/>
      <c r="F179" s="30">
        <f>F182+F183+F184+F185+F186+F187</f>
        <v>20000</v>
      </c>
      <c r="G179" s="12" t="s">
        <v>18</v>
      </c>
    </row>
    <row r="180" spans="1:7" ht="35.25" customHeight="1">
      <c r="A180" s="13"/>
      <c r="B180" s="10"/>
      <c r="C180" s="34"/>
      <c r="D180" s="34"/>
      <c r="E180" s="34"/>
      <c r="F180" s="30">
        <f>F188+F189</f>
        <v>216000</v>
      </c>
      <c r="G180" s="12" t="s">
        <v>73</v>
      </c>
    </row>
    <row r="181" spans="1:7" ht="28.5" customHeight="1">
      <c r="A181" s="13"/>
      <c r="B181" s="10"/>
      <c r="C181" s="34"/>
      <c r="D181" s="34"/>
      <c r="E181" s="34"/>
      <c r="F181" s="30">
        <f>F190+F191+F192+F193+F194</f>
        <v>135000</v>
      </c>
      <c r="G181" s="12">
        <v>4111</v>
      </c>
    </row>
    <row r="182" spans="1:7" ht="34.5" customHeight="1">
      <c r="A182" s="13"/>
      <c r="B182" s="10"/>
      <c r="C182" s="14" t="s">
        <v>87</v>
      </c>
      <c r="D182" s="14"/>
      <c r="E182" s="14"/>
      <c r="F182" s="28">
        <v>2000</v>
      </c>
      <c r="G182" s="16" t="s">
        <v>18</v>
      </c>
    </row>
    <row r="183" spans="1:7" ht="33" customHeight="1">
      <c r="A183" s="13"/>
      <c r="B183" s="10"/>
      <c r="C183" s="14" t="s">
        <v>88</v>
      </c>
      <c r="D183" s="14"/>
      <c r="E183" s="14"/>
      <c r="F183" s="28">
        <v>1000</v>
      </c>
      <c r="G183" s="16"/>
    </row>
    <row r="184" spans="1:7" ht="32.25" customHeight="1">
      <c r="A184" s="13"/>
      <c r="B184" s="10"/>
      <c r="C184" s="14" t="s">
        <v>89</v>
      </c>
      <c r="D184" s="14"/>
      <c r="E184" s="14"/>
      <c r="F184" s="28">
        <v>1000</v>
      </c>
      <c r="G184" s="16"/>
    </row>
    <row r="185" spans="1:7" ht="36.75" customHeight="1">
      <c r="A185" s="13"/>
      <c r="B185" s="10"/>
      <c r="C185" s="14" t="s">
        <v>90</v>
      </c>
      <c r="D185" s="14"/>
      <c r="E185" s="14"/>
      <c r="F185" s="28">
        <v>1000</v>
      </c>
      <c r="G185" s="16"/>
    </row>
    <row r="186" spans="1:7" ht="34.5" customHeight="1">
      <c r="A186" s="13"/>
      <c r="B186" s="10" t="s">
        <v>85</v>
      </c>
      <c r="C186" s="14" t="s">
        <v>57</v>
      </c>
      <c r="D186" s="14"/>
      <c r="E186" s="14"/>
      <c r="F186" s="28">
        <v>10000</v>
      </c>
      <c r="G186" s="16" t="s">
        <v>18</v>
      </c>
    </row>
    <row r="187" spans="1:7" ht="36" customHeight="1">
      <c r="A187" s="13"/>
      <c r="B187" s="10"/>
      <c r="C187" s="14" t="s">
        <v>91</v>
      </c>
      <c r="D187" s="14"/>
      <c r="E187" s="14"/>
      <c r="F187" s="28">
        <v>5000</v>
      </c>
      <c r="G187" s="16"/>
    </row>
    <row r="188" spans="1:7" ht="41.25" customHeight="1">
      <c r="A188" s="13"/>
      <c r="B188" s="10"/>
      <c r="C188" s="14" t="s">
        <v>92</v>
      </c>
      <c r="D188" s="14"/>
      <c r="E188" s="14"/>
      <c r="F188" s="28">
        <v>126000</v>
      </c>
      <c r="G188" s="16" t="s">
        <v>73</v>
      </c>
    </row>
    <row r="189" spans="1:7" ht="36" customHeight="1">
      <c r="A189" s="13"/>
      <c r="B189" s="10"/>
      <c r="C189" s="14" t="s">
        <v>93</v>
      </c>
      <c r="D189" s="14"/>
      <c r="E189" s="14"/>
      <c r="F189" s="28">
        <v>90000</v>
      </c>
      <c r="G189" s="16"/>
    </row>
    <row r="190" spans="1:7" ht="36" customHeight="1">
      <c r="A190" s="13"/>
      <c r="B190" s="10"/>
      <c r="C190" s="14" t="s">
        <v>94</v>
      </c>
      <c r="D190" s="14"/>
      <c r="E190" s="14"/>
      <c r="F190" s="28">
        <v>5000</v>
      </c>
      <c r="G190" s="16" t="s">
        <v>95</v>
      </c>
    </row>
    <row r="191" spans="1:7" ht="34.5" customHeight="1">
      <c r="A191" s="13"/>
      <c r="B191" s="10"/>
      <c r="C191" s="14" t="s">
        <v>96</v>
      </c>
      <c r="D191" s="14"/>
      <c r="E191" s="14"/>
      <c r="F191" s="28">
        <v>40000</v>
      </c>
      <c r="G191" s="16"/>
    </row>
    <row r="192" spans="1:7" ht="34.5" customHeight="1">
      <c r="A192" s="13"/>
      <c r="B192" s="10"/>
      <c r="C192" s="14" t="s">
        <v>97</v>
      </c>
      <c r="D192" s="14"/>
      <c r="E192" s="14"/>
      <c r="F192" s="28">
        <v>10000</v>
      </c>
      <c r="G192" s="16"/>
    </row>
    <row r="193" spans="1:7" ht="32.25" customHeight="1">
      <c r="A193" s="13"/>
      <c r="B193" s="10"/>
      <c r="C193" s="14" t="s">
        <v>98</v>
      </c>
      <c r="D193" s="14"/>
      <c r="E193" s="14"/>
      <c r="F193" s="28">
        <v>60000</v>
      </c>
      <c r="G193" s="16"/>
    </row>
    <row r="194" spans="1:7" ht="30" customHeight="1">
      <c r="A194" s="13"/>
      <c r="B194" s="10"/>
      <c r="C194" s="14" t="s">
        <v>99</v>
      </c>
      <c r="D194" s="14"/>
      <c r="E194" s="14"/>
      <c r="F194" s="28">
        <v>20000</v>
      </c>
      <c r="G194" s="16"/>
    </row>
    <row r="195" spans="1:7" ht="12.75" customHeight="1">
      <c r="A195" s="13"/>
      <c r="B195" s="23"/>
      <c r="C195" s="24" t="s">
        <v>21</v>
      </c>
      <c r="D195" s="24"/>
      <c r="E195" s="24"/>
      <c r="F195" s="35">
        <f>SUM(F179:F181)</f>
        <v>371000</v>
      </c>
      <c r="G195" s="25"/>
    </row>
    <row r="196" spans="1:7" ht="14.25">
      <c r="A196" s="18" t="s">
        <v>22</v>
      </c>
      <c r="B196" s="18"/>
      <c r="C196" s="18"/>
      <c r="D196" s="18"/>
      <c r="E196" s="18"/>
      <c r="F196" s="18"/>
      <c r="G196" s="18"/>
    </row>
    <row r="197" spans="1:7" ht="14.25">
      <c r="A197" s="31"/>
      <c r="B197" s="31"/>
      <c r="C197" s="31"/>
      <c r="D197" s="31"/>
      <c r="E197" s="31"/>
      <c r="F197" s="31"/>
      <c r="G197" s="31"/>
    </row>
    <row r="198" spans="1:7" ht="14.25">
      <c r="A198" s="31"/>
      <c r="B198" s="31"/>
      <c r="C198" s="31"/>
      <c r="D198" s="31"/>
      <c r="E198" s="31"/>
      <c r="F198" s="31"/>
      <c r="G198" s="31"/>
    </row>
    <row r="199" spans="1:7" ht="14.25">
      <c r="A199" s="31"/>
      <c r="B199" s="31"/>
      <c r="C199" s="31"/>
      <c r="D199" s="31"/>
      <c r="E199" s="31"/>
      <c r="F199" s="31"/>
      <c r="G199" s="31"/>
    </row>
    <row r="200" spans="1:7" ht="14.25">
      <c r="A200" s="31"/>
      <c r="B200" s="31"/>
      <c r="C200" s="31"/>
      <c r="D200" s="31"/>
      <c r="E200" s="31"/>
      <c r="F200" s="31"/>
      <c r="G200" s="31"/>
    </row>
    <row r="201" spans="1:7" ht="14.25">
      <c r="A201" s="31"/>
      <c r="B201" s="31"/>
      <c r="C201" s="31"/>
      <c r="D201" s="31"/>
      <c r="E201" s="31"/>
      <c r="F201" s="31"/>
      <c r="G201" s="31"/>
    </row>
    <row r="202" spans="1:7" ht="14.25">
      <c r="A202" s="31"/>
      <c r="B202" s="31"/>
      <c r="C202" s="31"/>
      <c r="D202" s="31"/>
      <c r="E202" s="31"/>
      <c r="F202" s="31"/>
      <c r="G202" s="31"/>
    </row>
    <row r="203" spans="1:7" ht="16.5">
      <c r="A203" s="2" t="s">
        <v>0</v>
      </c>
      <c r="B203" s="2"/>
      <c r="C203" s="2"/>
      <c r="D203" s="2"/>
      <c r="E203" s="2"/>
      <c r="F203" s="2"/>
      <c r="G203" s="2"/>
    </row>
    <row r="204" spans="1:7" ht="16.5" customHeight="1">
      <c r="A204" s="3" t="s">
        <v>1</v>
      </c>
      <c r="B204" s="3"/>
      <c r="C204" s="3"/>
      <c r="D204" s="3"/>
      <c r="E204" s="3"/>
      <c r="F204" s="3"/>
      <c r="G204" s="3"/>
    </row>
    <row r="205" spans="1:7" ht="14.25">
      <c r="A205" s="26"/>
      <c r="B205" s="26"/>
      <c r="C205" s="26"/>
      <c r="D205" s="26"/>
      <c r="E205" s="26"/>
      <c r="F205" s="26"/>
      <c r="G205" s="27"/>
    </row>
    <row r="206" spans="1:7" ht="14.25">
      <c r="A206" s="5" t="s">
        <v>2</v>
      </c>
      <c r="B206" s="5"/>
      <c r="C206" s="5"/>
      <c r="D206" s="5"/>
      <c r="E206" s="5"/>
      <c r="F206" s="5"/>
      <c r="G206" s="5"/>
    </row>
    <row r="207" spans="1:7" ht="14.25">
      <c r="A207" s="6" t="s">
        <v>3</v>
      </c>
      <c r="B207" s="6"/>
      <c r="C207" s="7" t="s">
        <v>4</v>
      </c>
      <c r="D207" s="7"/>
      <c r="E207" s="7"/>
      <c r="F207" s="7"/>
      <c r="G207" s="7"/>
    </row>
    <row r="208" spans="1:7" ht="14.25">
      <c r="A208" s="6" t="s">
        <v>5</v>
      </c>
      <c r="B208" s="6"/>
      <c r="C208" s="7" t="s">
        <v>4</v>
      </c>
      <c r="D208" s="7"/>
      <c r="E208" s="7"/>
      <c r="F208" s="7"/>
      <c r="G208" s="7"/>
    </row>
    <row r="209" spans="1:7" ht="23.25" customHeight="1">
      <c r="A209" s="8" t="s">
        <v>6</v>
      </c>
      <c r="B209" s="8"/>
      <c r="C209" s="8" t="s">
        <v>83</v>
      </c>
      <c r="D209" s="8"/>
      <c r="E209" s="8"/>
      <c r="F209" s="8"/>
      <c r="G209" s="8"/>
    </row>
    <row r="210" spans="1:7" ht="25.5" customHeight="1">
      <c r="A210" s="8" t="s">
        <v>8</v>
      </c>
      <c r="B210" s="8"/>
      <c r="C210" s="8" t="s">
        <v>100</v>
      </c>
      <c r="D210" s="8"/>
      <c r="E210" s="8"/>
      <c r="F210" s="8"/>
      <c r="G210" s="8"/>
    </row>
    <row r="211" spans="1:7" ht="45" customHeight="1">
      <c r="A211" s="8"/>
      <c r="B211" s="8"/>
      <c r="C211" s="8"/>
      <c r="D211" s="8"/>
      <c r="E211" s="8"/>
      <c r="F211" s="8"/>
      <c r="G211" s="8"/>
    </row>
    <row r="212" spans="1:7" ht="14.25" customHeight="1">
      <c r="A212" s="9" t="s">
        <v>10</v>
      </c>
      <c r="B212" s="10" t="s">
        <v>11</v>
      </c>
      <c r="C212" s="10" t="s">
        <v>12</v>
      </c>
      <c r="D212" s="10"/>
      <c r="E212" s="10"/>
      <c r="F212" s="11" t="s">
        <v>13</v>
      </c>
      <c r="G212" s="12" t="s">
        <v>14</v>
      </c>
    </row>
    <row r="213" spans="1:7" ht="9.75" customHeight="1">
      <c r="A213" s="9"/>
      <c r="B213" s="10"/>
      <c r="C213" s="10"/>
      <c r="D213" s="10"/>
      <c r="E213" s="10"/>
      <c r="F213" s="11"/>
      <c r="G213" s="12"/>
    </row>
    <row r="214" spans="1:7" ht="28.5" customHeight="1">
      <c r="A214" s="13" t="s">
        <v>15</v>
      </c>
      <c r="B214" s="10" t="s">
        <v>101</v>
      </c>
      <c r="C214" s="34" t="s">
        <v>102</v>
      </c>
      <c r="D214" s="34"/>
      <c r="E214" s="34"/>
      <c r="F214" s="36">
        <v>200000</v>
      </c>
      <c r="G214" s="12" t="s">
        <v>73</v>
      </c>
    </row>
    <row r="215" spans="1:7" ht="27" customHeight="1">
      <c r="A215" s="13"/>
      <c r="B215" s="10"/>
      <c r="C215" s="34"/>
      <c r="D215" s="34"/>
      <c r="E215" s="34"/>
      <c r="F215" s="36">
        <f>F219+F220+F221+F222+F223+F224+F225</f>
        <v>50000</v>
      </c>
      <c r="G215" s="12" t="s">
        <v>18</v>
      </c>
    </row>
    <row r="216" spans="1:7" ht="24.75" customHeight="1">
      <c r="A216" s="13"/>
      <c r="B216" s="10"/>
      <c r="C216" s="37" t="s">
        <v>103</v>
      </c>
      <c r="D216" s="37"/>
      <c r="E216" s="37"/>
      <c r="F216" s="38">
        <v>140000</v>
      </c>
      <c r="G216" s="16" t="s">
        <v>73</v>
      </c>
    </row>
    <row r="217" spans="1:7" ht="23.25" customHeight="1">
      <c r="A217" s="13"/>
      <c r="B217" s="10"/>
      <c r="C217" s="37" t="s">
        <v>104</v>
      </c>
      <c r="D217" s="37"/>
      <c r="E217" s="37"/>
      <c r="F217" s="38">
        <v>45000</v>
      </c>
      <c r="G217" s="16"/>
    </row>
    <row r="218" spans="1:7" ht="22.5" customHeight="1">
      <c r="A218" s="13"/>
      <c r="B218" s="10"/>
      <c r="C218" s="37" t="s">
        <v>105</v>
      </c>
      <c r="D218" s="37"/>
      <c r="E218" s="37"/>
      <c r="F218" s="38">
        <v>150000</v>
      </c>
      <c r="G218" s="16"/>
    </row>
    <row r="219" spans="1:7" ht="24.75" customHeight="1">
      <c r="A219" s="13"/>
      <c r="B219" s="10"/>
      <c r="C219" s="37" t="s">
        <v>106</v>
      </c>
      <c r="D219" s="37"/>
      <c r="E219" s="37"/>
      <c r="F219" s="38">
        <v>5000</v>
      </c>
      <c r="G219" s="16" t="s">
        <v>18</v>
      </c>
    </row>
    <row r="220" spans="1:7" ht="26.25" customHeight="1">
      <c r="A220" s="13"/>
      <c r="B220" s="10"/>
      <c r="C220" s="37" t="s">
        <v>88</v>
      </c>
      <c r="D220" s="37"/>
      <c r="E220" s="37"/>
      <c r="F220" s="38">
        <v>2000</v>
      </c>
      <c r="G220" s="16"/>
    </row>
    <row r="221" spans="1:7" ht="21" customHeight="1">
      <c r="A221" s="13" t="s">
        <v>15</v>
      </c>
      <c r="B221" s="10" t="s">
        <v>101</v>
      </c>
      <c r="C221" s="37" t="s">
        <v>89</v>
      </c>
      <c r="D221" s="37"/>
      <c r="E221" s="37"/>
      <c r="F221" s="38">
        <v>10000</v>
      </c>
      <c r="G221" s="16"/>
    </row>
    <row r="222" spans="1:7" ht="24.75" customHeight="1">
      <c r="A222" s="13"/>
      <c r="B222" s="10"/>
      <c r="C222" s="37" t="s">
        <v>107</v>
      </c>
      <c r="D222" s="37"/>
      <c r="E222" s="37"/>
      <c r="F222" s="38">
        <v>1000</v>
      </c>
      <c r="G222" s="16"/>
    </row>
    <row r="223" spans="1:7" ht="24.75" customHeight="1">
      <c r="A223" s="13"/>
      <c r="B223" s="10"/>
      <c r="C223" s="37" t="s">
        <v>90</v>
      </c>
      <c r="D223" s="37"/>
      <c r="E223" s="37"/>
      <c r="F223" s="38">
        <v>15000</v>
      </c>
      <c r="G223" s="16"/>
    </row>
    <row r="224" spans="1:7" ht="25.5" customHeight="1">
      <c r="A224" s="13"/>
      <c r="B224" s="10"/>
      <c r="C224" s="37" t="s">
        <v>57</v>
      </c>
      <c r="D224" s="37"/>
      <c r="E224" s="37"/>
      <c r="F224" s="38">
        <v>12000</v>
      </c>
      <c r="G224" s="16"/>
    </row>
    <row r="225" spans="1:7" ht="24.75" customHeight="1">
      <c r="A225" s="13"/>
      <c r="B225" s="10"/>
      <c r="C225" s="37" t="s">
        <v>91</v>
      </c>
      <c r="D225" s="37"/>
      <c r="E225" s="37"/>
      <c r="F225" s="38">
        <v>5000</v>
      </c>
      <c r="G225" s="16"/>
    </row>
    <row r="226" spans="1:7" ht="14.25" customHeight="1">
      <c r="A226" s="13"/>
      <c r="B226" s="39"/>
      <c r="C226" s="29" t="s">
        <v>108</v>
      </c>
      <c r="D226" s="29"/>
      <c r="E226" s="29"/>
      <c r="F226" s="38">
        <f>SUM(F214+F215)</f>
        <v>250000</v>
      </c>
      <c r="G226" s="40"/>
    </row>
    <row r="227" spans="1:7" ht="14.25">
      <c r="A227" s="18" t="s">
        <v>22</v>
      </c>
      <c r="B227" s="18"/>
      <c r="C227" s="18"/>
      <c r="D227" s="18"/>
      <c r="E227" s="18"/>
      <c r="F227" s="18"/>
      <c r="G227" s="18"/>
    </row>
    <row r="228" spans="1:7" ht="14.25">
      <c r="A228" s="31"/>
      <c r="B228" s="31"/>
      <c r="C228" s="31"/>
      <c r="D228" s="31"/>
      <c r="E228" s="31"/>
      <c r="F228" s="31"/>
      <c r="G228" s="31"/>
    </row>
    <row r="229" spans="1:7" ht="16.5">
      <c r="A229" s="2" t="s">
        <v>0</v>
      </c>
      <c r="B229" s="2"/>
      <c r="C229" s="2"/>
      <c r="D229" s="2"/>
      <c r="E229" s="2"/>
      <c r="F229" s="2"/>
      <c r="G229" s="2"/>
    </row>
    <row r="230" spans="1:7" ht="16.5" customHeight="1">
      <c r="A230" s="3" t="s">
        <v>1</v>
      </c>
      <c r="B230" s="3"/>
      <c r="C230" s="3"/>
      <c r="D230" s="3"/>
      <c r="E230" s="3"/>
      <c r="F230" s="3"/>
      <c r="G230" s="3"/>
    </row>
    <row r="231" spans="1:7" ht="14.25">
      <c r="A231" s="26"/>
      <c r="B231" s="26"/>
      <c r="C231" s="26"/>
      <c r="D231" s="26"/>
      <c r="E231" s="26"/>
      <c r="F231" s="26"/>
      <c r="G231" s="27"/>
    </row>
    <row r="232" spans="1:7" ht="14.25">
      <c r="A232" s="5" t="s">
        <v>2</v>
      </c>
      <c r="B232" s="5"/>
      <c r="C232" s="5"/>
      <c r="D232" s="5"/>
      <c r="E232" s="5"/>
      <c r="F232" s="5"/>
      <c r="G232" s="5"/>
    </row>
    <row r="233" spans="1:7" ht="14.25">
      <c r="A233" s="6" t="s">
        <v>3</v>
      </c>
      <c r="B233" s="6"/>
      <c r="C233" s="7" t="s">
        <v>4</v>
      </c>
      <c r="D233" s="7"/>
      <c r="E233" s="7"/>
      <c r="F233" s="7"/>
      <c r="G233" s="7"/>
    </row>
    <row r="234" spans="1:7" ht="14.25">
      <c r="A234" s="6" t="s">
        <v>5</v>
      </c>
      <c r="B234" s="6"/>
      <c r="C234" s="7" t="s">
        <v>4</v>
      </c>
      <c r="D234" s="7"/>
      <c r="E234" s="7"/>
      <c r="F234" s="7"/>
      <c r="G234" s="7"/>
    </row>
    <row r="235" spans="1:7" ht="21" customHeight="1">
      <c r="A235" s="8" t="s">
        <v>6</v>
      </c>
      <c r="B235" s="8"/>
      <c r="C235" s="8" t="s">
        <v>23</v>
      </c>
      <c r="D235" s="8"/>
      <c r="E235" s="8"/>
      <c r="F235" s="8"/>
      <c r="G235" s="8"/>
    </row>
    <row r="236" spans="1:7" ht="14.25" customHeight="1">
      <c r="A236" s="8" t="s">
        <v>8</v>
      </c>
      <c r="B236" s="8"/>
      <c r="C236" s="8" t="s">
        <v>30</v>
      </c>
      <c r="D236" s="8"/>
      <c r="E236" s="8"/>
      <c r="F236" s="8"/>
      <c r="G236" s="8"/>
    </row>
    <row r="237" spans="1:7" ht="34.5" customHeight="1">
      <c r="A237" s="21"/>
      <c r="B237" s="21"/>
      <c r="C237" s="8"/>
      <c r="D237" s="8"/>
      <c r="E237" s="8"/>
      <c r="F237" s="8"/>
      <c r="G237" s="8"/>
    </row>
    <row r="238" spans="1:7" ht="14.25" customHeight="1">
      <c r="A238" s="9" t="s">
        <v>10</v>
      </c>
      <c r="B238" s="10" t="s">
        <v>11</v>
      </c>
      <c r="C238" s="10" t="s">
        <v>12</v>
      </c>
      <c r="D238" s="10"/>
      <c r="E238" s="10"/>
      <c r="F238" s="11" t="s">
        <v>13</v>
      </c>
      <c r="G238" s="12" t="s">
        <v>14</v>
      </c>
    </row>
    <row r="239" spans="1:7" ht="14.25">
      <c r="A239" s="9"/>
      <c r="B239" s="10"/>
      <c r="C239" s="10"/>
      <c r="D239" s="10"/>
      <c r="E239" s="10"/>
      <c r="F239" s="11"/>
      <c r="G239" s="12"/>
    </row>
    <row r="240" spans="1:7" ht="14.25" customHeight="1">
      <c r="A240" s="13" t="s">
        <v>25</v>
      </c>
      <c r="B240" s="10" t="s">
        <v>109</v>
      </c>
      <c r="C240" s="34" t="s">
        <v>110</v>
      </c>
      <c r="D240" s="34"/>
      <c r="E240" s="34"/>
      <c r="F240" s="15">
        <f>F242</f>
        <v>1000</v>
      </c>
      <c r="G240" s="12" t="s">
        <v>111</v>
      </c>
    </row>
    <row r="241" spans="1:7" ht="14.25">
      <c r="A241" s="13"/>
      <c r="B241" s="10"/>
      <c r="C241" s="34"/>
      <c r="D241" s="34"/>
      <c r="E241" s="34"/>
      <c r="F241" s="15"/>
      <c r="G241" s="12"/>
    </row>
    <row r="242" spans="1:7" ht="20.25" customHeight="1">
      <c r="A242" s="13"/>
      <c r="B242" s="10"/>
      <c r="C242" s="34"/>
      <c r="D242" s="34"/>
      <c r="E242" s="34"/>
      <c r="F242" s="15">
        <f>F244</f>
        <v>1000</v>
      </c>
      <c r="G242" s="12" t="s">
        <v>18</v>
      </c>
    </row>
    <row r="243" spans="1:7" ht="16.5" customHeight="1">
      <c r="A243" s="13"/>
      <c r="B243" s="10"/>
      <c r="C243" s="14" t="s">
        <v>112</v>
      </c>
      <c r="D243" s="14"/>
      <c r="E243" s="14"/>
      <c r="F243" s="17">
        <v>1000</v>
      </c>
      <c r="G243" s="16" t="s">
        <v>111</v>
      </c>
    </row>
    <row r="244" spans="1:7" ht="18" customHeight="1">
      <c r="A244" s="13"/>
      <c r="B244" s="10"/>
      <c r="C244" s="14" t="s">
        <v>113</v>
      </c>
      <c r="D244" s="14"/>
      <c r="E244" s="14"/>
      <c r="F244" s="17">
        <v>1000</v>
      </c>
      <c r="G244" s="16" t="s">
        <v>18</v>
      </c>
    </row>
    <row r="245" spans="1:7" ht="36" customHeight="1">
      <c r="A245" s="13" t="s">
        <v>25</v>
      </c>
      <c r="B245" s="10" t="s">
        <v>114</v>
      </c>
      <c r="C245" s="14" t="s">
        <v>115</v>
      </c>
      <c r="D245" s="14"/>
      <c r="E245" s="14"/>
      <c r="F245" s="15">
        <v>1000</v>
      </c>
      <c r="G245" s="12" t="s">
        <v>28</v>
      </c>
    </row>
    <row r="246" spans="1:7" ht="14.25" customHeight="1">
      <c r="A246" s="13"/>
      <c r="B246" s="10"/>
      <c r="C246" s="14" t="s">
        <v>113</v>
      </c>
      <c r="D246" s="14"/>
      <c r="E246" s="14"/>
      <c r="F246" s="17">
        <v>1000</v>
      </c>
      <c r="G246" s="16" t="s">
        <v>28</v>
      </c>
    </row>
    <row r="247" spans="1:7" ht="14.25" customHeight="1">
      <c r="A247" s="13"/>
      <c r="B247" s="23"/>
      <c r="C247" s="24" t="s">
        <v>21</v>
      </c>
      <c r="D247" s="24"/>
      <c r="E247" s="24"/>
      <c r="F247" s="17">
        <f>SUM(F240+F242+F245)</f>
        <v>3000</v>
      </c>
      <c r="G247" s="25"/>
    </row>
    <row r="248" spans="1:7" ht="14.25">
      <c r="A248" s="18" t="s">
        <v>22</v>
      </c>
      <c r="B248" s="18"/>
      <c r="C248" s="18"/>
      <c r="D248" s="18"/>
      <c r="E248" s="18"/>
      <c r="F248" s="18"/>
      <c r="G248" s="18"/>
    </row>
    <row r="249" spans="1:7" ht="16.5">
      <c r="A249" s="2" t="s">
        <v>0</v>
      </c>
      <c r="B249" s="2"/>
      <c r="C249" s="2"/>
      <c r="D249" s="2"/>
      <c r="E249" s="2"/>
      <c r="F249" s="2"/>
      <c r="G249" s="2"/>
    </row>
    <row r="250" spans="1:7" ht="15.75" customHeight="1">
      <c r="A250" s="3" t="s">
        <v>1</v>
      </c>
      <c r="B250" s="3"/>
      <c r="C250" s="3"/>
      <c r="D250" s="3"/>
      <c r="E250" s="3"/>
      <c r="F250" s="3"/>
      <c r="G250" s="3"/>
    </row>
    <row r="251" spans="1:7" ht="12.75">
      <c r="A251" s="26"/>
      <c r="B251" s="26"/>
      <c r="C251" s="26"/>
      <c r="D251" s="26"/>
      <c r="E251" s="26"/>
      <c r="F251" s="26"/>
      <c r="G251" s="27"/>
    </row>
    <row r="252" spans="1:7" ht="13.5">
      <c r="A252" s="5" t="s">
        <v>2</v>
      </c>
      <c r="B252" s="5"/>
      <c r="C252" s="5"/>
      <c r="D252" s="5"/>
      <c r="E252" s="5"/>
      <c r="F252" s="5"/>
      <c r="G252" s="5"/>
    </row>
    <row r="253" spans="1:7" ht="14.25">
      <c r="A253" s="6" t="s">
        <v>3</v>
      </c>
      <c r="B253" s="6"/>
      <c r="C253" s="7" t="s">
        <v>4</v>
      </c>
      <c r="D253" s="7"/>
      <c r="E253" s="7"/>
      <c r="F253" s="7"/>
      <c r="G253" s="7"/>
    </row>
    <row r="254" spans="1:7" ht="14.25">
      <c r="A254" s="6" t="s">
        <v>5</v>
      </c>
      <c r="B254" s="6"/>
      <c r="C254" s="7" t="s">
        <v>4</v>
      </c>
      <c r="D254" s="7"/>
      <c r="E254" s="7"/>
      <c r="F254" s="7"/>
      <c r="G254" s="7"/>
    </row>
    <row r="255" spans="1:7" ht="27.75" customHeight="1">
      <c r="A255" s="8" t="s">
        <v>6</v>
      </c>
      <c r="B255" s="8"/>
      <c r="C255" s="8" t="s">
        <v>83</v>
      </c>
      <c r="D255" s="8"/>
      <c r="E255" s="8"/>
      <c r="F255" s="8"/>
      <c r="G255" s="8"/>
    </row>
    <row r="256" spans="1:7" ht="23.25" customHeight="1">
      <c r="A256" s="8" t="s">
        <v>8</v>
      </c>
      <c r="B256" s="8"/>
      <c r="C256" s="8" t="s">
        <v>100</v>
      </c>
      <c r="D256" s="8"/>
      <c r="E256" s="8"/>
      <c r="F256" s="8"/>
      <c r="G256" s="8"/>
    </row>
    <row r="257" spans="1:7" ht="53.25" customHeight="1">
      <c r="A257" s="8"/>
      <c r="B257" s="8"/>
      <c r="C257" s="8"/>
      <c r="D257" s="8"/>
      <c r="E257" s="8"/>
      <c r="F257" s="8"/>
      <c r="G257" s="8"/>
    </row>
    <row r="258" spans="1:7" ht="12.75" customHeight="1">
      <c r="A258" s="9" t="s">
        <v>10</v>
      </c>
      <c r="B258" s="10" t="s">
        <v>11</v>
      </c>
      <c r="C258" s="10" t="s">
        <v>12</v>
      </c>
      <c r="D258" s="10"/>
      <c r="E258" s="10"/>
      <c r="F258" s="11" t="s">
        <v>13</v>
      </c>
      <c r="G258" s="12" t="s">
        <v>14</v>
      </c>
    </row>
    <row r="259" spans="1:7" ht="14.25">
      <c r="A259" s="9"/>
      <c r="B259" s="10"/>
      <c r="C259" s="10"/>
      <c r="D259" s="10"/>
      <c r="E259" s="10"/>
      <c r="F259" s="11"/>
      <c r="G259" s="12"/>
    </row>
    <row r="260" spans="1:7" ht="21" customHeight="1">
      <c r="A260" s="13" t="s">
        <v>15</v>
      </c>
      <c r="B260" s="10" t="s">
        <v>116</v>
      </c>
      <c r="C260" s="34" t="s">
        <v>117</v>
      </c>
      <c r="D260" s="34"/>
      <c r="E260" s="34"/>
      <c r="F260" s="41">
        <v>478000</v>
      </c>
      <c r="G260" s="12" t="s">
        <v>118</v>
      </c>
    </row>
    <row r="261" spans="1:7" ht="16.5" customHeight="1">
      <c r="A261" s="13"/>
      <c r="B261" s="10"/>
      <c r="C261" s="34"/>
      <c r="D261" s="34"/>
      <c r="E261" s="34"/>
      <c r="F261" s="41"/>
      <c r="G261" s="12"/>
    </row>
    <row r="262" spans="1:7" ht="27.75" customHeight="1">
      <c r="A262" s="13"/>
      <c r="B262" s="10"/>
      <c r="C262" s="34"/>
      <c r="D262" s="34"/>
      <c r="E262" s="34"/>
      <c r="F262" s="41">
        <f>F271+F272</f>
        <v>50000</v>
      </c>
      <c r="G262" s="12" t="s">
        <v>73</v>
      </c>
    </row>
    <row r="263" spans="1:7" ht="31.5" customHeight="1">
      <c r="A263" s="13"/>
      <c r="B263" s="10"/>
      <c r="C263" s="37" t="s">
        <v>119</v>
      </c>
      <c r="D263" s="37"/>
      <c r="E263" s="37"/>
      <c r="F263" s="38">
        <v>10000</v>
      </c>
      <c r="G263" s="16" t="s">
        <v>118</v>
      </c>
    </row>
    <row r="264" spans="1:7" ht="31.5" customHeight="1">
      <c r="A264" s="13"/>
      <c r="B264" s="10"/>
      <c r="C264" s="37" t="s">
        <v>120</v>
      </c>
      <c r="D264" s="37"/>
      <c r="E264" s="37"/>
      <c r="F264" s="38">
        <v>365000</v>
      </c>
      <c r="G264" s="16"/>
    </row>
    <row r="265" spans="1:7" ht="31.5" customHeight="1">
      <c r="A265" s="13"/>
      <c r="B265" s="10"/>
      <c r="C265" s="37" t="s">
        <v>121</v>
      </c>
      <c r="D265" s="37"/>
      <c r="E265" s="37"/>
      <c r="F265" s="38">
        <v>4000</v>
      </c>
      <c r="G265" s="16"/>
    </row>
    <row r="266" spans="1:7" ht="31.5" customHeight="1">
      <c r="A266" s="13"/>
      <c r="B266" s="10"/>
      <c r="C266" s="37" t="s">
        <v>122</v>
      </c>
      <c r="D266" s="37"/>
      <c r="E266" s="37"/>
      <c r="F266" s="38">
        <v>1000</v>
      </c>
      <c r="G266" s="16"/>
    </row>
    <row r="267" spans="1:7" ht="24.75" customHeight="1">
      <c r="A267" s="13"/>
      <c r="B267" s="10"/>
      <c r="C267" s="37" t="s">
        <v>123</v>
      </c>
      <c r="D267" s="37"/>
      <c r="E267" s="37"/>
      <c r="F267" s="38">
        <v>45000</v>
      </c>
      <c r="G267" s="16"/>
    </row>
    <row r="268" spans="1:7" ht="25.5" customHeight="1">
      <c r="A268" s="13"/>
      <c r="B268" s="10"/>
      <c r="C268" s="37" t="s">
        <v>124</v>
      </c>
      <c r="D268" s="37"/>
      <c r="E268" s="37"/>
      <c r="F268" s="38">
        <v>18000</v>
      </c>
      <c r="G268" s="16"/>
    </row>
    <row r="269" spans="1:7" ht="31.5" customHeight="1">
      <c r="A269" s="13" t="s">
        <v>15</v>
      </c>
      <c r="B269" s="10" t="s">
        <v>116</v>
      </c>
      <c r="C269" s="37" t="s">
        <v>125</v>
      </c>
      <c r="D269" s="37"/>
      <c r="E269" s="37"/>
      <c r="F269" s="38">
        <v>25000</v>
      </c>
      <c r="G269" s="16" t="s">
        <v>118</v>
      </c>
    </row>
    <row r="270" spans="1:7" ht="31.5" customHeight="1">
      <c r="A270" s="13"/>
      <c r="B270" s="10"/>
      <c r="C270" s="37" t="s">
        <v>126</v>
      </c>
      <c r="D270" s="37"/>
      <c r="E270" s="37"/>
      <c r="F270" s="38">
        <v>10000</v>
      </c>
      <c r="G270" s="16"/>
    </row>
    <row r="271" spans="1:7" ht="23.25" customHeight="1">
      <c r="A271" s="13"/>
      <c r="B271" s="10"/>
      <c r="C271" s="14" t="s">
        <v>81</v>
      </c>
      <c r="D271" s="14"/>
      <c r="E271" s="14"/>
      <c r="F271" s="38">
        <v>20000</v>
      </c>
      <c r="G271" s="16" t="s">
        <v>73</v>
      </c>
    </row>
    <row r="272" spans="1:7" ht="25.5" customHeight="1">
      <c r="A272" s="13"/>
      <c r="B272" s="10"/>
      <c r="C272" s="14" t="s">
        <v>82</v>
      </c>
      <c r="D272" s="14"/>
      <c r="E272" s="14"/>
      <c r="F272" s="38">
        <v>30000</v>
      </c>
      <c r="G272" s="16"/>
    </row>
    <row r="273" spans="1:7" ht="18" customHeight="1">
      <c r="A273" s="13"/>
      <c r="B273" s="39"/>
      <c r="C273" s="29" t="s">
        <v>108</v>
      </c>
      <c r="D273" s="29"/>
      <c r="E273" s="29"/>
      <c r="F273" s="38">
        <f>SUM(F260+F262)</f>
        <v>528000</v>
      </c>
      <c r="G273" s="40"/>
    </row>
    <row r="274" spans="1:7" ht="14.25">
      <c r="A274" s="18" t="s">
        <v>22</v>
      </c>
      <c r="B274" s="18"/>
      <c r="C274" s="18"/>
      <c r="D274" s="18"/>
      <c r="E274" s="18"/>
      <c r="F274" s="18"/>
      <c r="G274" s="18"/>
    </row>
    <row r="275" spans="1:7" ht="12.75">
      <c r="A275" s="19"/>
      <c r="B275" s="19"/>
      <c r="C275" s="19"/>
      <c r="D275" s="19"/>
      <c r="E275" s="19"/>
      <c r="F275" s="19"/>
      <c r="G275" s="19"/>
    </row>
    <row r="276" spans="1:7" ht="14.25">
      <c r="A276" s="19"/>
      <c r="B276" s="19"/>
      <c r="C276" s="19"/>
      <c r="D276" s="19"/>
      <c r="E276" s="19"/>
      <c r="F276" s="19"/>
      <c r="G276" s="19"/>
    </row>
    <row r="277" spans="1:7" ht="14.25">
      <c r="A277" s="19"/>
      <c r="B277" s="19"/>
      <c r="C277" s="19"/>
      <c r="D277" s="19"/>
      <c r="E277" s="19"/>
      <c r="F277" s="19"/>
      <c r="G277" s="19"/>
    </row>
    <row r="278" spans="1:7" ht="14.25">
      <c r="A278" s="19"/>
      <c r="B278" s="19"/>
      <c r="C278" s="19"/>
      <c r="D278" s="19"/>
      <c r="E278" s="19"/>
      <c r="F278" s="19"/>
      <c r="G278" s="19"/>
    </row>
    <row r="279" spans="1:7" ht="14.25">
      <c r="A279" s="19"/>
      <c r="B279" s="19"/>
      <c r="C279" s="19"/>
      <c r="D279" s="19"/>
      <c r="E279" s="19"/>
      <c r="F279" s="19"/>
      <c r="G279" s="19"/>
    </row>
    <row r="280" spans="1:7" ht="14.25">
      <c r="A280" s="19"/>
      <c r="B280" s="19"/>
      <c r="C280" s="19"/>
      <c r="D280" s="19"/>
      <c r="E280" s="19"/>
      <c r="F280" s="19"/>
      <c r="G280" s="19"/>
    </row>
    <row r="281" spans="1:7" ht="14.25">
      <c r="A281" s="19"/>
      <c r="B281" s="19"/>
      <c r="C281" s="19"/>
      <c r="D281" s="19"/>
      <c r="E281" s="19"/>
      <c r="F281" s="19"/>
      <c r="G281" s="19"/>
    </row>
    <row r="282" spans="1:7" ht="14.25">
      <c r="A282" s="19"/>
      <c r="B282" s="19"/>
      <c r="C282" s="19"/>
      <c r="D282" s="19"/>
      <c r="E282" s="19"/>
      <c r="F282" s="19"/>
      <c r="G282" s="19"/>
    </row>
    <row r="283" spans="1:7" ht="14.25">
      <c r="A283" s="19"/>
      <c r="B283" s="19"/>
      <c r="C283" s="19"/>
      <c r="D283" s="19"/>
      <c r="E283" s="19"/>
      <c r="F283" s="19"/>
      <c r="G283" s="19"/>
    </row>
    <row r="284" spans="1:7" ht="14.25">
      <c r="A284" s="19"/>
      <c r="B284" s="19"/>
      <c r="C284" s="19"/>
      <c r="D284" s="19"/>
      <c r="E284" s="19"/>
      <c r="F284" s="19"/>
      <c r="G284" s="19"/>
    </row>
    <row r="285" spans="1:7" ht="14.25">
      <c r="A285" s="19"/>
      <c r="B285" s="19"/>
      <c r="C285" s="19"/>
      <c r="D285" s="19"/>
      <c r="E285" s="19"/>
      <c r="F285" s="19"/>
      <c r="G285" s="19"/>
    </row>
    <row r="286" spans="1:7" ht="14.25">
      <c r="A286" s="19"/>
      <c r="B286" s="19"/>
      <c r="C286" s="19"/>
      <c r="D286" s="19"/>
      <c r="E286" s="19"/>
      <c r="F286" s="19"/>
      <c r="G286" s="19"/>
    </row>
    <row r="287" spans="1:7" ht="14.25">
      <c r="A287" s="19"/>
      <c r="B287" s="19"/>
      <c r="C287" s="19"/>
      <c r="D287" s="19"/>
      <c r="E287" s="19"/>
      <c r="F287" s="19"/>
      <c r="G287" s="19"/>
    </row>
    <row r="288" spans="1:7" ht="14.25">
      <c r="A288" s="19"/>
      <c r="B288" s="19"/>
      <c r="C288" s="19"/>
      <c r="D288" s="19"/>
      <c r="E288" s="19"/>
      <c r="F288" s="19"/>
      <c r="G288" s="19"/>
    </row>
    <row r="289" spans="1:7" ht="14.25">
      <c r="A289" s="19"/>
      <c r="B289" s="19"/>
      <c r="C289" s="19"/>
      <c r="D289" s="19"/>
      <c r="E289" s="19"/>
      <c r="F289" s="19"/>
      <c r="G289" s="19"/>
    </row>
    <row r="290" spans="1:7" ht="14.25">
      <c r="A290" s="19"/>
      <c r="B290" s="19"/>
      <c r="C290" s="19"/>
      <c r="D290" s="19"/>
      <c r="E290" s="19"/>
      <c r="F290" s="19"/>
      <c r="G290" s="19"/>
    </row>
    <row r="291" spans="1:7" ht="14.25">
      <c r="A291" s="19"/>
      <c r="B291" s="19"/>
      <c r="C291" s="19"/>
      <c r="D291" s="19"/>
      <c r="E291" s="19"/>
      <c r="F291" s="19"/>
      <c r="G291" s="19"/>
    </row>
    <row r="292" spans="1:7" ht="14.25">
      <c r="A292" s="19"/>
      <c r="B292" s="19"/>
      <c r="C292" s="19"/>
      <c r="D292" s="19"/>
      <c r="E292" s="19"/>
      <c r="F292" s="19"/>
      <c r="G292" s="19"/>
    </row>
    <row r="293" spans="1:7" ht="14.25">
      <c r="A293" s="19"/>
      <c r="B293" s="19"/>
      <c r="C293" s="19"/>
      <c r="D293" s="19"/>
      <c r="E293" s="19"/>
      <c r="F293" s="19"/>
      <c r="G293" s="19"/>
    </row>
    <row r="294" spans="1:7" ht="14.25">
      <c r="A294" s="19"/>
      <c r="B294" s="19"/>
      <c r="C294" s="19"/>
      <c r="D294" s="19"/>
      <c r="E294" s="19"/>
      <c r="F294" s="19"/>
      <c r="G294" s="19"/>
    </row>
    <row r="296" spans="1:7" ht="12.75">
      <c r="A296" s="19"/>
      <c r="B296" s="19"/>
      <c r="C296" s="19"/>
      <c r="D296" s="19"/>
      <c r="E296" s="19"/>
      <c r="F296" s="19"/>
      <c r="G296" s="19"/>
    </row>
    <row r="297" spans="1:7" ht="15.75">
      <c r="A297" s="2" t="s">
        <v>0</v>
      </c>
      <c r="B297" s="2"/>
      <c r="C297" s="2"/>
      <c r="D297" s="2"/>
      <c r="E297" s="2"/>
      <c r="F297" s="2"/>
      <c r="G297" s="2"/>
    </row>
    <row r="298" spans="1:7" ht="15.75" customHeight="1">
      <c r="A298" s="3" t="s">
        <v>1</v>
      </c>
      <c r="B298" s="3"/>
      <c r="C298" s="3"/>
      <c r="D298" s="3"/>
      <c r="E298" s="3"/>
      <c r="F298" s="3"/>
      <c r="G298" s="3"/>
    </row>
    <row r="299" spans="1:7" ht="12.75">
      <c r="A299" s="26"/>
      <c r="B299" s="26"/>
      <c r="C299" s="26"/>
      <c r="D299" s="26"/>
      <c r="E299" s="26"/>
      <c r="F299" s="26"/>
      <c r="G299" s="27"/>
    </row>
    <row r="300" spans="1:7" ht="13.5">
      <c r="A300" s="5" t="s">
        <v>2</v>
      </c>
      <c r="B300" s="5"/>
      <c r="C300" s="5"/>
      <c r="D300" s="5"/>
      <c r="E300" s="5"/>
      <c r="F300" s="5"/>
      <c r="G300" s="5"/>
    </row>
    <row r="301" spans="1:7" ht="14.25">
      <c r="A301" s="6" t="s">
        <v>3</v>
      </c>
      <c r="B301" s="6"/>
      <c r="C301" s="7" t="s">
        <v>4</v>
      </c>
      <c r="D301" s="7"/>
      <c r="E301" s="7"/>
      <c r="F301" s="7"/>
      <c r="G301" s="7"/>
    </row>
    <row r="302" spans="1:7" ht="14.25">
      <c r="A302" s="6" t="s">
        <v>5</v>
      </c>
      <c r="B302" s="6"/>
      <c r="C302" s="7" t="s">
        <v>4</v>
      </c>
      <c r="D302" s="7"/>
      <c r="E302" s="7"/>
      <c r="F302" s="7"/>
      <c r="G302" s="7"/>
    </row>
    <row r="303" spans="1:7" ht="30.75" customHeight="1">
      <c r="A303" s="8" t="s">
        <v>6</v>
      </c>
      <c r="B303" s="8"/>
      <c r="C303" s="8" t="s">
        <v>23</v>
      </c>
      <c r="D303" s="8"/>
      <c r="E303" s="8"/>
      <c r="F303" s="8"/>
      <c r="G303" s="8"/>
    </row>
    <row r="304" spans="1:7" ht="12.75" customHeight="1">
      <c r="A304" s="8" t="s">
        <v>8</v>
      </c>
      <c r="B304" s="8"/>
      <c r="C304" s="8" t="s">
        <v>30</v>
      </c>
      <c r="D304" s="8"/>
      <c r="E304" s="8"/>
      <c r="F304" s="8"/>
      <c r="G304" s="8"/>
    </row>
    <row r="305" spans="1:7" ht="39.75" customHeight="1">
      <c r="A305" s="8"/>
      <c r="B305" s="8"/>
      <c r="C305" s="8"/>
      <c r="D305" s="8"/>
      <c r="E305" s="8"/>
      <c r="F305" s="8"/>
      <c r="G305" s="8"/>
    </row>
    <row r="306" spans="1:7" ht="12.75" customHeight="1">
      <c r="A306" s="9" t="s">
        <v>10</v>
      </c>
      <c r="B306" s="10" t="s">
        <v>11</v>
      </c>
      <c r="C306" s="10" t="s">
        <v>12</v>
      </c>
      <c r="D306" s="10"/>
      <c r="E306" s="10"/>
      <c r="F306" s="11" t="s">
        <v>13</v>
      </c>
      <c r="G306" s="12" t="s">
        <v>14</v>
      </c>
    </row>
    <row r="307" spans="1:7" ht="8.25" customHeight="1">
      <c r="A307" s="9"/>
      <c r="B307" s="10"/>
      <c r="C307" s="10"/>
      <c r="D307" s="10"/>
      <c r="E307" s="10"/>
      <c r="F307" s="11"/>
      <c r="G307" s="12"/>
    </row>
    <row r="308" spans="1:7" ht="32.25" customHeight="1">
      <c r="A308" s="13" t="s">
        <v>25</v>
      </c>
      <c r="B308" s="10" t="s">
        <v>127</v>
      </c>
      <c r="C308" s="42" t="s">
        <v>128</v>
      </c>
      <c r="D308" s="42"/>
      <c r="E308" s="42"/>
      <c r="F308" s="15">
        <f>F309+F310+F311</f>
        <v>27000</v>
      </c>
      <c r="G308" s="12" t="s">
        <v>28</v>
      </c>
    </row>
    <row r="309" spans="1:7" ht="32.25" customHeight="1">
      <c r="A309" s="13"/>
      <c r="B309" s="10"/>
      <c r="C309" s="37" t="s">
        <v>129</v>
      </c>
      <c r="D309" s="37"/>
      <c r="E309" s="37"/>
      <c r="F309" s="17">
        <v>11000</v>
      </c>
      <c r="G309" s="16" t="s">
        <v>28</v>
      </c>
    </row>
    <row r="310" spans="1:7" ht="30.75" customHeight="1">
      <c r="A310" s="13"/>
      <c r="B310" s="10"/>
      <c r="C310" s="37" t="s">
        <v>130</v>
      </c>
      <c r="D310" s="37"/>
      <c r="E310" s="37"/>
      <c r="F310" s="17">
        <v>1000</v>
      </c>
      <c r="G310" s="16"/>
    </row>
    <row r="311" spans="1:7" ht="28.5" customHeight="1">
      <c r="A311" s="13"/>
      <c r="B311" s="10"/>
      <c r="C311" s="37" t="s">
        <v>131</v>
      </c>
      <c r="D311" s="37"/>
      <c r="E311" s="37"/>
      <c r="F311" s="17">
        <v>15000</v>
      </c>
      <c r="G311" s="16"/>
    </row>
    <row r="312" spans="1:7" ht="38.25" customHeight="1">
      <c r="A312" s="13"/>
      <c r="B312" s="10" t="s">
        <v>132</v>
      </c>
      <c r="C312" s="34" t="s">
        <v>133</v>
      </c>
      <c r="D312" s="34"/>
      <c r="E312" s="34"/>
      <c r="F312" s="15">
        <f>F313+F314+F315</f>
        <v>31000</v>
      </c>
      <c r="G312" s="12" t="s">
        <v>28</v>
      </c>
    </row>
    <row r="313" spans="1:7" ht="34.5" customHeight="1">
      <c r="A313" s="13"/>
      <c r="B313" s="10"/>
      <c r="C313" s="37" t="s">
        <v>134</v>
      </c>
      <c r="D313" s="37"/>
      <c r="E313" s="37"/>
      <c r="F313" s="17">
        <v>10000</v>
      </c>
      <c r="G313" s="16" t="s">
        <v>28</v>
      </c>
    </row>
    <row r="314" spans="1:7" ht="32.25" customHeight="1">
      <c r="A314" s="13"/>
      <c r="B314" s="10"/>
      <c r="C314" s="37" t="s">
        <v>135</v>
      </c>
      <c r="D314" s="37"/>
      <c r="E314" s="37"/>
      <c r="F314" s="17">
        <v>1000</v>
      </c>
      <c r="G314" s="16"/>
    </row>
    <row r="315" spans="1:7" ht="30.75" customHeight="1">
      <c r="A315" s="13"/>
      <c r="B315" s="10"/>
      <c r="C315" s="37" t="s">
        <v>136</v>
      </c>
      <c r="D315" s="37"/>
      <c r="E315" s="37"/>
      <c r="F315" s="17">
        <v>20000</v>
      </c>
      <c r="G315" s="16"/>
    </row>
    <row r="316" spans="1:7" ht="12.75" customHeight="1">
      <c r="A316" s="13"/>
      <c r="B316" s="23"/>
      <c r="C316" s="24" t="s">
        <v>21</v>
      </c>
      <c r="D316" s="24"/>
      <c r="E316" s="24"/>
      <c r="F316" s="17">
        <f>SUM(F308+F312)</f>
        <v>58000</v>
      </c>
      <c r="G316" s="25"/>
    </row>
    <row r="317" spans="1:7" ht="14.25">
      <c r="A317" s="18" t="s">
        <v>22</v>
      </c>
      <c r="B317" s="18"/>
      <c r="C317" s="18"/>
      <c r="D317" s="18"/>
      <c r="E317" s="18"/>
      <c r="F317" s="18"/>
      <c r="G317" s="18"/>
    </row>
    <row r="318" spans="1:7" ht="15.75">
      <c r="A318" s="2" t="s">
        <v>0</v>
      </c>
      <c r="B318" s="2"/>
      <c r="C318" s="2"/>
      <c r="D318" s="2"/>
      <c r="E318" s="2"/>
      <c r="F318" s="2"/>
      <c r="G318" s="2"/>
    </row>
    <row r="319" spans="1:7" ht="15.75" customHeight="1">
      <c r="A319" s="3" t="s">
        <v>1</v>
      </c>
      <c r="B319" s="3"/>
      <c r="C319" s="3"/>
      <c r="D319" s="3"/>
      <c r="E319" s="3"/>
      <c r="F319" s="3"/>
      <c r="G319" s="3"/>
    </row>
    <row r="320" spans="1:7" ht="12.75">
      <c r="A320" s="26"/>
      <c r="B320" s="26"/>
      <c r="C320" s="26"/>
      <c r="D320" s="26"/>
      <c r="E320" s="26"/>
      <c r="F320" s="26"/>
      <c r="G320" s="27"/>
    </row>
    <row r="321" spans="1:7" ht="13.5">
      <c r="A321" s="5" t="s">
        <v>2</v>
      </c>
      <c r="B321" s="5"/>
      <c r="C321" s="5"/>
      <c r="D321" s="5"/>
      <c r="E321" s="5"/>
      <c r="F321" s="5"/>
      <c r="G321" s="5"/>
    </row>
    <row r="322" spans="1:7" ht="14.25">
      <c r="A322" s="6" t="s">
        <v>3</v>
      </c>
      <c r="B322" s="6"/>
      <c r="C322" s="7" t="s">
        <v>4</v>
      </c>
      <c r="D322" s="7"/>
      <c r="E322" s="7"/>
      <c r="F322" s="7"/>
      <c r="G322" s="7"/>
    </row>
    <row r="323" spans="1:7" ht="14.25">
      <c r="A323" s="6" t="s">
        <v>5</v>
      </c>
      <c r="B323" s="6"/>
      <c r="C323" s="7" t="s">
        <v>4</v>
      </c>
      <c r="D323" s="7"/>
      <c r="E323" s="7"/>
      <c r="F323" s="7"/>
      <c r="G323" s="7"/>
    </row>
    <row r="324" spans="1:7" ht="22.5" customHeight="1">
      <c r="A324" s="8" t="s">
        <v>6</v>
      </c>
      <c r="B324" s="8"/>
      <c r="C324" s="8" t="s">
        <v>137</v>
      </c>
      <c r="D324" s="8"/>
      <c r="E324" s="8"/>
      <c r="F324" s="8"/>
      <c r="G324" s="8"/>
    </row>
    <row r="325" spans="1:7" ht="12.75" customHeight="1">
      <c r="A325" s="8" t="s">
        <v>8</v>
      </c>
      <c r="B325" s="8"/>
      <c r="C325" s="8" t="s">
        <v>138</v>
      </c>
      <c r="D325" s="8"/>
      <c r="E325" s="8"/>
      <c r="F325" s="8"/>
      <c r="G325" s="8"/>
    </row>
    <row r="326" spans="1:7" ht="35.25" customHeight="1">
      <c r="A326" s="8"/>
      <c r="B326" s="8"/>
      <c r="C326" s="8"/>
      <c r="D326" s="8"/>
      <c r="E326" s="8"/>
      <c r="F326" s="8"/>
      <c r="G326" s="8"/>
    </row>
    <row r="327" spans="1:7" ht="11.25" customHeight="1">
      <c r="A327" s="9" t="s">
        <v>10</v>
      </c>
      <c r="B327" s="10" t="s">
        <v>11</v>
      </c>
      <c r="C327" s="10" t="s">
        <v>12</v>
      </c>
      <c r="D327" s="10"/>
      <c r="E327" s="10"/>
      <c r="F327" s="11" t="s">
        <v>13</v>
      </c>
      <c r="G327" s="12" t="s">
        <v>14</v>
      </c>
    </row>
    <row r="328" spans="1:7" ht="7.5" customHeight="1">
      <c r="A328" s="9"/>
      <c r="B328" s="10"/>
      <c r="C328" s="10"/>
      <c r="D328" s="10"/>
      <c r="E328" s="10"/>
      <c r="F328" s="11"/>
      <c r="G328" s="12"/>
    </row>
    <row r="329" spans="1:7" ht="30.75" customHeight="1">
      <c r="A329" s="13" t="s">
        <v>15</v>
      </c>
      <c r="B329" s="10" t="s">
        <v>139</v>
      </c>
      <c r="C329" s="43" t="s">
        <v>140</v>
      </c>
      <c r="D329" s="43"/>
      <c r="E329" s="43"/>
      <c r="F329" s="15">
        <f>F331+F332+F333</f>
        <v>10000</v>
      </c>
      <c r="G329" s="12" t="s">
        <v>18</v>
      </c>
    </row>
    <row r="330" spans="1:7" ht="25.5" customHeight="1">
      <c r="A330" s="13"/>
      <c r="B330" s="10"/>
      <c r="C330" s="43"/>
      <c r="D330" s="43"/>
      <c r="E330" s="43"/>
      <c r="F330" s="15">
        <f>F334+F335</f>
        <v>72000</v>
      </c>
      <c r="G330" s="12">
        <v>4160</v>
      </c>
    </row>
    <row r="331" spans="1:7" ht="27.75" customHeight="1">
      <c r="A331" s="13"/>
      <c r="B331" s="10"/>
      <c r="C331" s="14" t="s">
        <v>141</v>
      </c>
      <c r="D331" s="14"/>
      <c r="E331" s="14"/>
      <c r="F331" s="17">
        <v>1000</v>
      </c>
      <c r="G331" s="16" t="s">
        <v>18</v>
      </c>
    </row>
    <row r="332" spans="1:7" ht="24" customHeight="1">
      <c r="A332" s="13"/>
      <c r="B332" s="10"/>
      <c r="C332" s="14" t="s">
        <v>142</v>
      </c>
      <c r="D332" s="14"/>
      <c r="E332" s="14"/>
      <c r="F332" s="17">
        <v>1000</v>
      </c>
      <c r="G332" s="16"/>
    </row>
    <row r="333" spans="1:7" ht="30" customHeight="1">
      <c r="A333" s="13"/>
      <c r="B333" s="10"/>
      <c r="C333" s="14" t="s">
        <v>143</v>
      </c>
      <c r="D333" s="14"/>
      <c r="E333" s="14"/>
      <c r="F333" s="17">
        <v>8000</v>
      </c>
      <c r="G333" s="16"/>
    </row>
    <row r="334" spans="1:7" ht="24.75" customHeight="1">
      <c r="A334" s="13"/>
      <c r="B334" s="10"/>
      <c r="C334" s="14" t="s">
        <v>124</v>
      </c>
      <c r="D334" s="14"/>
      <c r="E334" s="14"/>
      <c r="F334" s="17">
        <v>1000</v>
      </c>
      <c r="G334" s="16" t="s">
        <v>144</v>
      </c>
    </row>
    <row r="335" spans="1:7" ht="26.25" customHeight="1">
      <c r="A335" s="13"/>
      <c r="B335" s="10"/>
      <c r="C335" s="14" t="s">
        <v>125</v>
      </c>
      <c r="D335" s="14"/>
      <c r="E335" s="14"/>
      <c r="F335" s="17">
        <v>71000</v>
      </c>
      <c r="G335" s="16"/>
    </row>
    <row r="336" spans="1:7" ht="13.5" customHeight="1">
      <c r="A336" s="13"/>
      <c r="B336" s="23"/>
      <c r="C336" s="24" t="s">
        <v>21</v>
      </c>
      <c r="D336" s="24"/>
      <c r="E336" s="24"/>
      <c r="F336" s="17">
        <f>SUM(F329:F330)</f>
        <v>82000</v>
      </c>
      <c r="G336" s="25"/>
    </row>
    <row r="337" spans="1:7" ht="14.25">
      <c r="A337" s="18" t="s">
        <v>22</v>
      </c>
      <c r="B337" s="18"/>
      <c r="C337" s="18"/>
      <c r="D337" s="18"/>
      <c r="E337" s="18"/>
      <c r="F337" s="18"/>
      <c r="G337" s="18"/>
    </row>
    <row r="338" spans="1:7" ht="14.25">
      <c r="A338" s="31"/>
      <c r="B338" s="31"/>
      <c r="C338" s="31"/>
      <c r="D338" s="31"/>
      <c r="E338" s="31"/>
      <c r="F338" s="31"/>
      <c r="G338" s="31"/>
    </row>
    <row r="339" spans="1:7" ht="14.25">
      <c r="A339" s="31"/>
      <c r="B339" s="31"/>
      <c r="C339" s="31"/>
      <c r="D339" s="31"/>
      <c r="E339" s="31"/>
      <c r="F339" s="31"/>
      <c r="G339" s="31"/>
    </row>
    <row r="340" spans="1:7" ht="14.25">
      <c r="A340" s="31"/>
      <c r="B340" s="31"/>
      <c r="C340" s="31"/>
      <c r="D340" s="31"/>
      <c r="E340" s="31"/>
      <c r="F340" s="31"/>
      <c r="G340" s="31"/>
    </row>
    <row r="341" spans="1:7" ht="15.75">
      <c r="A341" s="2" t="s">
        <v>0</v>
      </c>
      <c r="B341" s="2"/>
      <c r="C341" s="2"/>
      <c r="D341" s="2"/>
      <c r="E341" s="2"/>
      <c r="F341" s="2"/>
      <c r="G341" s="2"/>
    </row>
    <row r="342" spans="1:7" ht="15.75" customHeight="1">
      <c r="A342" s="3" t="s">
        <v>1</v>
      </c>
      <c r="B342" s="3"/>
      <c r="C342" s="3"/>
      <c r="D342" s="3"/>
      <c r="E342" s="3"/>
      <c r="F342" s="3"/>
      <c r="G342" s="3"/>
    </row>
    <row r="343" spans="1:7" ht="12.75">
      <c r="A343" s="26"/>
      <c r="B343" s="26"/>
      <c r="C343" s="26"/>
      <c r="D343" s="26"/>
      <c r="E343" s="26"/>
      <c r="F343" s="26"/>
      <c r="G343" s="27"/>
    </row>
    <row r="344" spans="1:7" ht="13.5">
      <c r="A344" s="5" t="s">
        <v>2</v>
      </c>
      <c r="B344" s="5"/>
      <c r="C344" s="5"/>
      <c r="D344" s="5"/>
      <c r="E344" s="5"/>
      <c r="F344" s="5"/>
      <c r="G344" s="5"/>
    </row>
    <row r="345" spans="1:7" ht="14.25">
      <c r="A345" s="6" t="s">
        <v>3</v>
      </c>
      <c r="B345" s="6"/>
      <c r="C345" s="7" t="s">
        <v>4</v>
      </c>
      <c r="D345" s="7"/>
      <c r="E345" s="7"/>
      <c r="F345" s="7"/>
      <c r="G345" s="7"/>
    </row>
    <row r="346" spans="1:7" ht="14.25">
      <c r="A346" s="6" t="s">
        <v>5</v>
      </c>
      <c r="B346" s="6"/>
      <c r="C346" s="7" t="s">
        <v>4</v>
      </c>
      <c r="D346" s="7"/>
      <c r="E346" s="7"/>
      <c r="F346" s="7"/>
      <c r="G346" s="7"/>
    </row>
    <row r="347" spans="1:7" ht="28.5" customHeight="1">
      <c r="A347" s="8" t="s">
        <v>6</v>
      </c>
      <c r="B347" s="8"/>
      <c r="C347" s="8" t="s">
        <v>68</v>
      </c>
      <c r="D347" s="8"/>
      <c r="E347" s="8"/>
      <c r="F347" s="8"/>
      <c r="G347" s="8"/>
    </row>
    <row r="348" spans="1:7" ht="13.5" customHeight="1">
      <c r="A348" s="8" t="s">
        <v>8</v>
      </c>
      <c r="B348" s="8"/>
      <c r="C348" s="8" t="s">
        <v>69</v>
      </c>
      <c r="D348" s="8"/>
      <c r="E348" s="8"/>
      <c r="F348" s="8"/>
      <c r="G348" s="8"/>
    </row>
    <row r="349" spans="1:7" ht="39" customHeight="1">
      <c r="A349" s="21"/>
      <c r="B349" s="21"/>
      <c r="C349" s="8"/>
      <c r="D349" s="8"/>
      <c r="E349" s="8"/>
      <c r="F349" s="8"/>
      <c r="G349" s="8"/>
    </row>
    <row r="350" spans="1:7" ht="12.75" customHeight="1">
      <c r="A350" s="9" t="s">
        <v>10</v>
      </c>
      <c r="B350" s="10" t="s">
        <v>11</v>
      </c>
      <c r="C350" s="10" t="s">
        <v>12</v>
      </c>
      <c r="D350" s="10"/>
      <c r="E350" s="10"/>
      <c r="F350" s="11" t="s">
        <v>13</v>
      </c>
      <c r="G350" s="12" t="s">
        <v>14</v>
      </c>
    </row>
    <row r="351" spans="1:7" ht="8.25" customHeight="1">
      <c r="A351" s="9"/>
      <c r="B351" s="10"/>
      <c r="C351" s="10"/>
      <c r="D351" s="10"/>
      <c r="E351" s="10"/>
      <c r="F351" s="11"/>
      <c r="G351" s="12"/>
    </row>
    <row r="352" spans="1:7" ht="44.25" customHeight="1">
      <c r="A352" s="13" t="s">
        <v>15</v>
      </c>
      <c r="B352" s="10" t="s">
        <v>145</v>
      </c>
      <c r="C352" s="34" t="s">
        <v>146</v>
      </c>
      <c r="D352" s="34"/>
      <c r="E352" s="34"/>
      <c r="F352" s="15">
        <f>F354+F355+F357+F358+F359+F360+F361</f>
        <v>145000</v>
      </c>
      <c r="G352" s="12" t="s">
        <v>72</v>
      </c>
    </row>
    <row r="353" spans="1:7" ht="38.25" customHeight="1">
      <c r="A353" s="13"/>
      <c r="B353" s="10"/>
      <c r="C353" s="34"/>
      <c r="D353" s="34"/>
      <c r="E353" s="34"/>
      <c r="F353" s="15"/>
      <c r="G353" s="12"/>
    </row>
    <row r="354" spans="1:7" ht="24" customHeight="1">
      <c r="A354" s="13"/>
      <c r="B354" s="10"/>
      <c r="C354" s="37" t="s">
        <v>147</v>
      </c>
      <c r="D354" s="37"/>
      <c r="E354" s="37"/>
      <c r="F354" s="17">
        <v>6000</v>
      </c>
      <c r="G354" s="16"/>
    </row>
    <row r="355" spans="1:7" ht="21.75" customHeight="1">
      <c r="A355" s="13"/>
      <c r="B355" s="10"/>
      <c r="C355" s="37" t="s">
        <v>148</v>
      </c>
      <c r="D355" s="37"/>
      <c r="E355" s="37"/>
      <c r="F355" s="17">
        <v>58000</v>
      </c>
      <c r="G355" s="16"/>
    </row>
    <row r="356" spans="1:7" ht="18.75" customHeight="1">
      <c r="A356" s="13"/>
      <c r="B356" s="10"/>
      <c r="C356" s="37" t="s">
        <v>149</v>
      </c>
      <c r="D356" s="37"/>
      <c r="E356" s="37"/>
      <c r="F356" s="17">
        <v>2000</v>
      </c>
      <c r="G356" s="16"/>
    </row>
    <row r="357" spans="1:7" ht="22.5" customHeight="1">
      <c r="A357" s="13"/>
      <c r="B357" s="10"/>
      <c r="C357" s="37" t="s">
        <v>150</v>
      </c>
      <c r="D357" s="37"/>
      <c r="E357" s="37"/>
      <c r="F357" s="17">
        <v>20000</v>
      </c>
      <c r="G357" s="16"/>
    </row>
    <row r="358" spans="1:7" ht="21" customHeight="1">
      <c r="A358" s="13" t="s">
        <v>15</v>
      </c>
      <c r="B358" s="10" t="s">
        <v>145</v>
      </c>
      <c r="C358" s="14" t="s">
        <v>151</v>
      </c>
      <c r="D358" s="14"/>
      <c r="E358" s="14"/>
      <c r="F358" s="17">
        <v>1000</v>
      </c>
      <c r="G358" s="16"/>
    </row>
    <row r="359" spans="1:7" ht="23.25" customHeight="1">
      <c r="A359" s="13"/>
      <c r="B359" s="10"/>
      <c r="C359" s="14" t="s">
        <v>152</v>
      </c>
      <c r="D359" s="14"/>
      <c r="E359" s="14"/>
      <c r="F359" s="17">
        <v>30000</v>
      </c>
      <c r="G359" s="16"/>
    </row>
    <row r="360" spans="1:7" ht="25.5" customHeight="1">
      <c r="A360" s="13"/>
      <c r="B360" s="10"/>
      <c r="C360" s="14" t="s">
        <v>153</v>
      </c>
      <c r="D360" s="14"/>
      <c r="E360" s="14"/>
      <c r="F360" s="17">
        <v>25000</v>
      </c>
      <c r="G360" s="16"/>
    </row>
    <row r="361" spans="1:7" ht="27" customHeight="1">
      <c r="A361" s="13"/>
      <c r="B361" s="10"/>
      <c r="C361" s="14" t="s">
        <v>154</v>
      </c>
      <c r="D361" s="14"/>
      <c r="E361" s="14"/>
      <c r="F361" s="17">
        <v>5000</v>
      </c>
      <c r="G361" s="16"/>
    </row>
    <row r="362" spans="1:7" ht="18" customHeight="1">
      <c r="A362" s="13" t="s">
        <v>15</v>
      </c>
      <c r="B362" s="34" t="s">
        <v>155</v>
      </c>
      <c r="C362" s="34"/>
      <c r="D362" s="34"/>
      <c r="E362" s="34"/>
      <c r="F362" s="15">
        <v>21000</v>
      </c>
      <c r="G362" s="12" t="s">
        <v>156</v>
      </c>
    </row>
    <row r="363" spans="1:7" ht="19.5" customHeight="1">
      <c r="A363" s="13"/>
      <c r="B363" s="34"/>
      <c r="C363" s="14" t="s">
        <v>157</v>
      </c>
      <c r="D363" s="14"/>
      <c r="E363" s="14"/>
      <c r="F363" s="17">
        <v>21000</v>
      </c>
      <c r="G363" s="16" t="s">
        <v>156</v>
      </c>
    </row>
    <row r="364" spans="1:7" ht="18" customHeight="1">
      <c r="A364" s="13"/>
      <c r="B364" s="23"/>
      <c r="C364" s="24" t="s">
        <v>21</v>
      </c>
      <c r="D364" s="24"/>
      <c r="E364" s="24"/>
      <c r="F364" s="17">
        <f>SUM(F352+F362)</f>
        <v>166000</v>
      </c>
      <c r="G364" s="25"/>
    </row>
    <row r="365" spans="1:7" ht="14.25">
      <c r="A365" s="18" t="s">
        <v>22</v>
      </c>
      <c r="B365" s="18"/>
      <c r="C365" s="18"/>
      <c r="D365" s="18"/>
      <c r="E365" s="18"/>
      <c r="F365" s="18"/>
      <c r="G365" s="18"/>
    </row>
    <row r="366" spans="1:7" ht="15.75">
      <c r="A366" s="2" t="s">
        <v>0</v>
      </c>
      <c r="B366" s="2"/>
      <c r="C366" s="2"/>
      <c r="D366" s="2"/>
      <c r="E366" s="2"/>
      <c r="F366" s="2"/>
      <c r="G366" s="2"/>
    </row>
    <row r="367" spans="1:7" ht="15.75" customHeight="1">
      <c r="A367" s="3" t="s">
        <v>1</v>
      </c>
      <c r="B367" s="3"/>
      <c r="C367" s="3"/>
      <c r="D367" s="3"/>
      <c r="E367" s="3"/>
      <c r="F367" s="3"/>
      <c r="G367" s="3"/>
    </row>
    <row r="368" spans="1:7" ht="12.75">
      <c r="A368" s="26"/>
      <c r="B368" s="26"/>
      <c r="C368" s="26"/>
      <c r="D368" s="26"/>
      <c r="E368" s="26"/>
      <c r="F368" s="26"/>
      <c r="G368" s="27"/>
    </row>
    <row r="369" spans="1:7" ht="13.5">
      <c r="A369" s="5" t="s">
        <v>2</v>
      </c>
      <c r="B369" s="5"/>
      <c r="C369" s="5"/>
      <c r="D369" s="5"/>
      <c r="E369" s="5"/>
      <c r="F369" s="5"/>
      <c r="G369" s="5"/>
    </row>
    <row r="370" spans="1:7" ht="14.25">
      <c r="A370" s="6" t="s">
        <v>3</v>
      </c>
      <c r="B370" s="6"/>
      <c r="C370" s="7" t="s">
        <v>4</v>
      </c>
      <c r="D370" s="7"/>
      <c r="E370" s="7"/>
      <c r="F370" s="7"/>
      <c r="G370" s="7"/>
    </row>
    <row r="371" spans="1:7" ht="14.25">
      <c r="A371" s="6" t="s">
        <v>5</v>
      </c>
      <c r="B371" s="6"/>
      <c r="C371" s="7" t="s">
        <v>4</v>
      </c>
      <c r="D371" s="7"/>
      <c r="E371" s="7"/>
      <c r="F371" s="7"/>
      <c r="G371" s="7"/>
    </row>
    <row r="372" spans="1:7" ht="19.5" customHeight="1">
      <c r="A372" s="8" t="s">
        <v>6</v>
      </c>
      <c r="B372" s="8"/>
      <c r="C372" s="8" t="s">
        <v>83</v>
      </c>
      <c r="D372" s="8"/>
      <c r="E372" s="8"/>
      <c r="F372" s="8"/>
      <c r="G372" s="8"/>
    </row>
    <row r="373" spans="1:7" ht="41.25" customHeight="1">
      <c r="A373" s="8" t="s">
        <v>8</v>
      </c>
      <c r="B373" s="8"/>
      <c r="C373" s="8" t="s">
        <v>100</v>
      </c>
      <c r="D373" s="8"/>
      <c r="E373" s="8"/>
      <c r="F373" s="8"/>
      <c r="G373" s="8"/>
    </row>
    <row r="374" spans="1:7" ht="36" customHeight="1">
      <c r="A374" s="21"/>
      <c r="B374" s="21"/>
      <c r="C374" s="8"/>
      <c r="D374" s="8"/>
      <c r="E374" s="8"/>
      <c r="F374" s="8"/>
      <c r="G374" s="8"/>
    </row>
    <row r="375" spans="1:7" ht="7.5" customHeight="1">
      <c r="A375" s="9" t="s">
        <v>10</v>
      </c>
      <c r="B375" s="10" t="s">
        <v>11</v>
      </c>
      <c r="C375" s="10" t="s">
        <v>12</v>
      </c>
      <c r="D375" s="10"/>
      <c r="E375" s="10"/>
      <c r="F375" s="11" t="s">
        <v>13</v>
      </c>
      <c r="G375" s="12" t="s">
        <v>14</v>
      </c>
    </row>
    <row r="376" spans="1:7" ht="9" customHeight="1">
      <c r="A376" s="9"/>
      <c r="B376" s="10"/>
      <c r="C376" s="10"/>
      <c r="D376" s="10"/>
      <c r="E376" s="10"/>
      <c r="F376" s="11"/>
      <c r="G376" s="12"/>
    </row>
    <row r="377" spans="1:7" ht="81" customHeight="1">
      <c r="A377" s="13" t="s">
        <v>15</v>
      </c>
      <c r="B377" s="10" t="s">
        <v>158</v>
      </c>
      <c r="C377" s="34" t="s">
        <v>159</v>
      </c>
      <c r="D377" s="34"/>
      <c r="E377" s="34"/>
      <c r="F377" s="15">
        <v>100000</v>
      </c>
      <c r="G377" s="12" t="s">
        <v>73</v>
      </c>
    </row>
    <row r="378" spans="1:7" ht="21" customHeight="1">
      <c r="A378" s="13"/>
      <c r="B378" s="10"/>
      <c r="C378" s="37" t="s">
        <v>160</v>
      </c>
      <c r="D378" s="37"/>
      <c r="E378" s="37"/>
      <c r="F378" s="17">
        <v>5000</v>
      </c>
      <c r="G378" s="16" t="s">
        <v>73</v>
      </c>
    </row>
    <row r="379" spans="1:7" ht="18.75" customHeight="1">
      <c r="A379" s="13"/>
      <c r="B379" s="10"/>
      <c r="C379" s="37" t="s">
        <v>161</v>
      </c>
      <c r="D379" s="37"/>
      <c r="E379" s="37"/>
      <c r="F379" s="17">
        <v>35000</v>
      </c>
      <c r="G379" s="16"/>
    </row>
    <row r="380" spans="1:7" ht="24" customHeight="1">
      <c r="A380" s="13"/>
      <c r="B380" s="10"/>
      <c r="C380" s="37" t="s">
        <v>162</v>
      </c>
      <c r="D380" s="37"/>
      <c r="E380" s="37"/>
      <c r="F380" s="17">
        <v>50000</v>
      </c>
      <c r="G380" s="16"/>
    </row>
    <row r="381" spans="1:7" ht="21.75" customHeight="1">
      <c r="A381" s="13"/>
      <c r="B381" s="10"/>
      <c r="C381" s="37" t="s">
        <v>163</v>
      </c>
      <c r="D381" s="37"/>
      <c r="E381" s="37"/>
      <c r="F381" s="17">
        <v>10000</v>
      </c>
      <c r="G381" s="16"/>
    </row>
    <row r="382" spans="1:7" ht="12.75" customHeight="1">
      <c r="A382" s="13"/>
      <c r="B382" s="23"/>
      <c r="C382" s="24" t="s">
        <v>21</v>
      </c>
      <c r="D382" s="24"/>
      <c r="E382" s="24"/>
      <c r="F382" s="17">
        <f>SUM(F377)</f>
        <v>100000</v>
      </c>
      <c r="G382" s="25"/>
    </row>
    <row r="383" spans="1:7" ht="14.25">
      <c r="A383" s="18" t="s">
        <v>22</v>
      </c>
      <c r="B383" s="18"/>
      <c r="C383" s="18"/>
      <c r="D383" s="18"/>
      <c r="E383" s="18"/>
      <c r="F383" s="18"/>
      <c r="G383" s="18"/>
    </row>
    <row r="384" spans="1:7" ht="15.75">
      <c r="A384" s="2" t="s">
        <v>0</v>
      </c>
      <c r="B384" s="2"/>
      <c r="C384" s="2"/>
      <c r="D384" s="2"/>
      <c r="E384" s="2"/>
      <c r="F384" s="2"/>
      <c r="G384" s="2"/>
    </row>
    <row r="385" spans="1:7" ht="15.75" customHeight="1">
      <c r="A385" s="3" t="s">
        <v>1</v>
      </c>
      <c r="B385" s="3"/>
      <c r="C385" s="3"/>
      <c r="D385" s="3"/>
      <c r="E385" s="3"/>
      <c r="F385" s="3"/>
      <c r="G385" s="3"/>
    </row>
    <row r="386" spans="1:7" ht="12.75">
      <c r="A386" s="26"/>
      <c r="B386" s="26"/>
      <c r="C386" s="26"/>
      <c r="D386" s="26"/>
      <c r="E386" s="26"/>
      <c r="F386" s="26"/>
      <c r="G386" s="27"/>
    </row>
    <row r="387" spans="1:7" ht="13.5">
      <c r="A387" s="5" t="s">
        <v>2</v>
      </c>
      <c r="B387" s="5"/>
      <c r="C387" s="5"/>
      <c r="D387" s="5"/>
      <c r="E387" s="5"/>
      <c r="F387" s="5"/>
      <c r="G387" s="5"/>
    </row>
    <row r="388" spans="1:7" ht="14.25">
      <c r="A388" s="6" t="s">
        <v>3</v>
      </c>
      <c r="B388" s="6"/>
      <c r="C388" s="7" t="s">
        <v>4</v>
      </c>
      <c r="D388" s="7"/>
      <c r="E388" s="7"/>
      <c r="F388" s="7"/>
      <c r="G388" s="7"/>
    </row>
    <row r="389" spans="1:7" ht="14.25">
      <c r="A389" s="6" t="s">
        <v>5</v>
      </c>
      <c r="B389" s="6"/>
      <c r="C389" s="7" t="s">
        <v>4</v>
      </c>
      <c r="D389" s="7"/>
      <c r="E389" s="7"/>
      <c r="F389" s="7"/>
      <c r="G389" s="7"/>
    </row>
    <row r="390" spans="1:7" ht="24" customHeight="1">
      <c r="A390" s="8" t="s">
        <v>6</v>
      </c>
      <c r="B390" s="8"/>
      <c r="C390" s="8" t="s">
        <v>83</v>
      </c>
      <c r="D390" s="8"/>
      <c r="E390" s="8"/>
      <c r="F390" s="8"/>
      <c r="G390" s="8"/>
    </row>
    <row r="391" spans="1:7" ht="18.75" customHeight="1">
      <c r="A391" s="8" t="s">
        <v>8</v>
      </c>
      <c r="B391" s="8"/>
      <c r="C391" s="8" t="s">
        <v>100</v>
      </c>
      <c r="D391" s="8"/>
      <c r="E391" s="8"/>
      <c r="F391" s="8"/>
      <c r="G391" s="8"/>
    </row>
    <row r="392" spans="1:7" ht="63" customHeight="1">
      <c r="A392" s="8"/>
      <c r="B392" s="8"/>
      <c r="C392" s="8"/>
      <c r="D392" s="8"/>
      <c r="E392" s="8"/>
      <c r="F392" s="8"/>
      <c r="G392" s="8"/>
    </row>
    <row r="393" spans="1:7" ht="12.75" customHeight="1">
      <c r="A393" s="9" t="s">
        <v>10</v>
      </c>
      <c r="B393" s="10" t="s">
        <v>11</v>
      </c>
      <c r="C393" s="10" t="s">
        <v>12</v>
      </c>
      <c r="D393" s="10"/>
      <c r="E393" s="10"/>
      <c r="F393" s="11" t="s">
        <v>13</v>
      </c>
      <c r="G393" s="12" t="s">
        <v>14</v>
      </c>
    </row>
    <row r="394" spans="1:7" ht="14.25">
      <c r="A394" s="9"/>
      <c r="B394" s="10"/>
      <c r="C394" s="10"/>
      <c r="D394" s="10"/>
      <c r="E394" s="10"/>
      <c r="F394" s="11"/>
      <c r="G394" s="12"/>
    </row>
    <row r="395" spans="1:7" ht="39" customHeight="1">
      <c r="A395" s="13" t="s">
        <v>164</v>
      </c>
      <c r="B395" s="10" t="s">
        <v>165</v>
      </c>
      <c r="C395" s="34" t="s">
        <v>166</v>
      </c>
      <c r="D395" s="34"/>
      <c r="E395" s="34"/>
      <c r="F395" s="15">
        <f>F400</f>
        <v>72000</v>
      </c>
      <c r="G395" s="12" t="s">
        <v>18</v>
      </c>
    </row>
    <row r="396" spans="1:7" ht="33.75" customHeight="1">
      <c r="A396" s="13"/>
      <c r="B396" s="10"/>
      <c r="C396" s="34"/>
      <c r="D396" s="34"/>
      <c r="E396" s="34"/>
      <c r="F396" s="15">
        <f>F399</f>
        <v>123000</v>
      </c>
      <c r="G396" s="12">
        <v>4170</v>
      </c>
    </row>
    <row r="397" spans="1:7" ht="28.5" customHeight="1">
      <c r="A397" s="13"/>
      <c r="B397" s="10"/>
      <c r="C397" s="34"/>
      <c r="D397" s="34"/>
      <c r="E397" s="34"/>
      <c r="F397" s="15">
        <f>F398</f>
        <v>158000</v>
      </c>
      <c r="G397" s="12" t="s">
        <v>73</v>
      </c>
    </row>
    <row r="398" spans="1:7" ht="42.75" customHeight="1">
      <c r="A398" s="13"/>
      <c r="B398" s="10"/>
      <c r="C398" s="14" t="s">
        <v>167</v>
      </c>
      <c r="D398" s="14"/>
      <c r="E398" s="14"/>
      <c r="F398" s="17">
        <v>158000</v>
      </c>
      <c r="G398" s="16" t="s">
        <v>73</v>
      </c>
    </row>
    <row r="399" spans="1:7" ht="37.5" customHeight="1">
      <c r="A399" s="13"/>
      <c r="B399" s="10"/>
      <c r="C399" s="14" t="s">
        <v>168</v>
      </c>
      <c r="D399" s="14"/>
      <c r="E399" s="14"/>
      <c r="F399" s="17">
        <v>123000</v>
      </c>
      <c r="G399" s="16" t="s">
        <v>169</v>
      </c>
    </row>
    <row r="400" spans="1:7" ht="39" customHeight="1">
      <c r="A400" s="13"/>
      <c r="B400" s="10"/>
      <c r="C400" s="14" t="s">
        <v>170</v>
      </c>
      <c r="D400" s="14"/>
      <c r="E400" s="14"/>
      <c r="F400" s="17">
        <v>72000</v>
      </c>
      <c r="G400" s="16" t="s">
        <v>18</v>
      </c>
    </row>
    <row r="401" spans="1:7" ht="13.5" customHeight="1">
      <c r="A401" s="13"/>
      <c r="B401" s="23"/>
      <c r="C401" s="24" t="s">
        <v>21</v>
      </c>
      <c r="D401" s="24"/>
      <c r="E401" s="24"/>
      <c r="F401" s="17">
        <f>SUM(F395:F397)</f>
        <v>353000</v>
      </c>
      <c r="G401" s="25"/>
    </row>
    <row r="402" spans="1:7" ht="14.25">
      <c r="A402" s="18" t="s">
        <v>22</v>
      </c>
      <c r="B402" s="18"/>
      <c r="C402" s="18"/>
      <c r="D402" s="18"/>
      <c r="E402" s="18"/>
      <c r="F402" s="18"/>
      <c r="G402" s="18"/>
    </row>
    <row r="403" spans="1:7" ht="14.25">
      <c r="A403" s="31"/>
      <c r="B403" s="31"/>
      <c r="C403" s="31"/>
      <c r="D403" s="31"/>
      <c r="E403" s="31"/>
      <c r="F403" s="31"/>
      <c r="G403" s="31"/>
    </row>
    <row r="404" spans="1:7" ht="15.75">
      <c r="A404" s="2" t="s">
        <v>0</v>
      </c>
      <c r="B404" s="2"/>
      <c r="C404" s="2"/>
      <c r="D404" s="2"/>
      <c r="E404" s="2"/>
      <c r="F404" s="2"/>
      <c r="G404" s="2"/>
    </row>
    <row r="405" spans="1:7" ht="15.75" customHeight="1">
      <c r="A405" s="3" t="s">
        <v>1</v>
      </c>
      <c r="B405" s="3"/>
      <c r="C405" s="3"/>
      <c r="D405" s="3"/>
      <c r="E405" s="3"/>
      <c r="F405" s="3"/>
      <c r="G405" s="3"/>
    </row>
    <row r="406" spans="1:7" ht="12.75">
      <c r="A406" s="26"/>
      <c r="B406" s="26"/>
      <c r="C406" s="26"/>
      <c r="D406" s="26"/>
      <c r="E406" s="26"/>
      <c r="F406" s="26"/>
      <c r="G406" s="27"/>
    </row>
    <row r="407" spans="1:7" ht="13.5">
      <c r="A407" s="5" t="s">
        <v>2</v>
      </c>
      <c r="B407" s="5"/>
      <c r="C407" s="5"/>
      <c r="D407" s="5"/>
      <c r="E407" s="5"/>
      <c r="F407" s="5"/>
      <c r="G407" s="5"/>
    </row>
    <row r="408" spans="1:7" ht="14.25">
      <c r="A408" s="6" t="s">
        <v>3</v>
      </c>
      <c r="B408" s="6"/>
      <c r="C408" s="7" t="s">
        <v>4</v>
      </c>
      <c r="D408" s="7"/>
      <c r="E408" s="7"/>
      <c r="F408" s="7"/>
      <c r="G408" s="7"/>
    </row>
    <row r="409" spans="1:7" ht="14.25">
      <c r="A409" s="6" t="s">
        <v>5</v>
      </c>
      <c r="B409" s="6"/>
      <c r="C409" s="7" t="s">
        <v>4</v>
      </c>
      <c r="D409" s="7"/>
      <c r="E409" s="7"/>
      <c r="F409" s="7"/>
      <c r="G409" s="7"/>
    </row>
    <row r="410" spans="1:7" ht="23.25" customHeight="1">
      <c r="A410" s="8" t="s">
        <v>6</v>
      </c>
      <c r="B410" s="8"/>
      <c r="C410" s="8" t="s">
        <v>171</v>
      </c>
      <c r="D410" s="8"/>
      <c r="E410" s="8"/>
      <c r="F410" s="8"/>
      <c r="G410" s="8"/>
    </row>
    <row r="411" spans="1:7" ht="12.75" customHeight="1">
      <c r="A411" s="8" t="s">
        <v>8</v>
      </c>
      <c r="B411" s="8"/>
      <c r="C411" s="8" t="s">
        <v>172</v>
      </c>
      <c r="D411" s="8"/>
      <c r="E411" s="8"/>
      <c r="F411" s="8"/>
      <c r="G411" s="8"/>
    </row>
    <row r="412" spans="1:7" ht="27.75" customHeight="1">
      <c r="A412" s="8"/>
      <c r="B412" s="8"/>
      <c r="C412" s="8"/>
      <c r="D412" s="8"/>
      <c r="E412" s="8"/>
      <c r="F412" s="8"/>
      <c r="G412" s="8"/>
    </row>
    <row r="413" spans="1:7" ht="12.75" customHeight="1">
      <c r="A413" s="9" t="s">
        <v>10</v>
      </c>
      <c r="B413" s="10" t="s">
        <v>11</v>
      </c>
      <c r="C413" s="10" t="s">
        <v>12</v>
      </c>
      <c r="D413" s="10"/>
      <c r="E413" s="10"/>
      <c r="F413" s="11" t="s">
        <v>13</v>
      </c>
      <c r="G413" s="12" t="s">
        <v>14</v>
      </c>
    </row>
    <row r="414" spans="1:7" ht="14.25">
      <c r="A414" s="9"/>
      <c r="B414" s="10"/>
      <c r="C414" s="10"/>
      <c r="D414" s="10"/>
      <c r="E414" s="10"/>
      <c r="F414" s="11"/>
      <c r="G414" s="12"/>
    </row>
    <row r="415" spans="1:7" ht="187.5" customHeight="1">
      <c r="A415" s="13" t="s">
        <v>164</v>
      </c>
      <c r="B415" s="10" t="s">
        <v>173</v>
      </c>
      <c r="C415" s="42" t="s">
        <v>174</v>
      </c>
      <c r="D415" s="42"/>
      <c r="E415" s="42"/>
      <c r="F415" s="17">
        <f>F416</f>
        <v>1380000</v>
      </c>
      <c r="G415" s="16" t="s">
        <v>18</v>
      </c>
    </row>
    <row r="416" spans="1:7" ht="42.75" customHeight="1">
      <c r="A416" s="13"/>
      <c r="B416" s="10"/>
      <c r="C416" s="14" t="s">
        <v>175</v>
      </c>
      <c r="D416" s="14"/>
      <c r="E416" s="14"/>
      <c r="F416" s="17">
        <v>1380000</v>
      </c>
      <c r="G416" s="16" t="s">
        <v>18</v>
      </c>
    </row>
    <row r="417" spans="1:7" ht="12.75" customHeight="1">
      <c r="A417" s="13"/>
      <c r="B417" s="23"/>
      <c r="C417" s="24" t="s">
        <v>21</v>
      </c>
      <c r="D417" s="24"/>
      <c r="E417" s="24"/>
      <c r="F417" s="17">
        <f>SUM(F415)</f>
        <v>1380000</v>
      </c>
      <c r="G417" s="25"/>
    </row>
    <row r="418" spans="1:7" ht="14.25">
      <c r="A418" s="18" t="s">
        <v>22</v>
      </c>
      <c r="B418" s="18"/>
      <c r="C418" s="18"/>
      <c r="D418" s="18"/>
      <c r="E418" s="18"/>
      <c r="F418" s="18"/>
      <c r="G418" s="18"/>
    </row>
    <row r="419" spans="1:7" ht="15.75">
      <c r="A419" s="2" t="s">
        <v>0</v>
      </c>
      <c r="B419" s="2"/>
      <c r="C419" s="2"/>
      <c r="D419" s="2"/>
      <c r="E419" s="2"/>
      <c r="F419" s="2"/>
      <c r="G419" s="2"/>
    </row>
    <row r="420" spans="1:7" ht="15.75" customHeight="1">
      <c r="A420" s="3" t="s">
        <v>1</v>
      </c>
      <c r="B420" s="3"/>
      <c r="C420" s="3"/>
      <c r="D420" s="3"/>
      <c r="E420" s="3"/>
      <c r="F420" s="3"/>
      <c r="G420" s="3"/>
    </row>
    <row r="421" spans="1:7" ht="12.75">
      <c r="A421" s="26"/>
      <c r="B421" s="26"/>
      <c r="C421" s="26"/>
      <c r="D421" s="26"/>
      <c r="E421" s="26"/>
      <c r="F421" s="26"/>
      <c r="G421" s="27"/>
    </row>
    <row r="422" spans="1:7" ht="13.5">
      <c r="A422" s="44" t="s">
        <v>2</v>
      </c>
      <c r="B422" s="44"/>
      <c r="C422" s="44"/>
      <c r="D422" s="44"/>
      <c r="E422" s="44"/>
      <c r="F422" s="44"/>
      <c r="G422" s="44"/>
    </row>
    <row r="423" spans="1:7" ht="14.25">
      <c r="A423" s="6" t="s">
        <v>3</v>
      </c>
      <c r="B423" s="6"/>
      <c r="C423" s="7" t="s">
        <v>4</v>
      </c>
      <c r="D423" s="7"/>
      <c r="E423" s="7"/>
      <c r="F423" s="7"/>
      <c r="G423" s="7"/>
    </row>
    <row r="424" spans="1:7" ht="14.25">
      <c r="A424" s="6" t="s">
        <v>5</v>
      </c>
      <c r="B424" s="6"/>
      <c r="C424" s="7" t="s">
        <v>4</v>
      </c>
      <c r="D424" s="7"/>
      <c r="E424" s="7"/>
      <c r="F424" s="7"/>
      <c r="G424" s="7"/>
    </row>
    <row r="425" spans="1:7" ht="27.75" customHeight="1">
      <c r="A425" s="8" t="s">
        <v>6</v>
      </c>
      <c r="B425" s="8"/>
      <c r="C425" s="8" t="s">
        <v>176</v>
      </c>
      <c r="D425" s="8"/>
      <c r="E425" s="8"/>
      <c r="F425" s="8"/>
      <c r="G425" s="8"/>
    </row>
    <row r="426" spans="1:7" ht="13.5" customHeight="1">
      <c r="A426" s="8" t="s">
        <v>8</v>
      </c>
      <c r="B426" s="8"/>
      <c r="C426" s="8" t="s">
        <v>177</v>
      </c>
      <c r="D426" s="8"/>
      <c r="E426" s="8"/>
      <c r="F426" s="8"/>
      <c r="G426" s="8"/>
    </row>
    <row r="427" spans="1:7" ht="38.25" customHeight="1">
      <c r="A427" s="21"/>
      <c r="B427" s="21"/>
      <c r="C427" s="8"/>
      <c r="D427" s="8"/>
      <c r="E427" s="8"/>
      <c r="F427" s="8"/>
      <c r="G427" s="8"/>
    </row>
    <row r="428" spans="1:7" ht="12.75" customHeight="1">
      <c r="A428" s="9" t="s">
        <v>10</v>
      </c>
      <c r="B428" s="10" t="s">
        <v>11</v>
      </c>
      <c r="C428" s="10" t="s">
        <v>12</v>
      </c>
      <c r="D428" s="10"/>
      <c r="E428" s="10"/>
      <c r="F428" s="11" t="s">
        <v>13</v>
      </c>
      <c r="G428" s="12" t="s">
        <v>14</v>
      </c>
    </row>
    <row r="429" spans="1:7" ht="14.25">
      <c r="A429" s="9"/>
      <c r="B429" s="10"/>
      <c r="C429" s="10"/>
      <c r="D429" s="10"/>
      <c r="E429" s="10"/>
      <c r="F429" s="11"/>
      <c r="G429" s="12"/>
    </row>
    <row r="430" spans="1:7" ht="167.25" customHeight="1">
      <c r="A430" s="13" t="s">
        <v>15</v>
      </c>
      <c r="B430" s="10" t="s">
        <v>178</v>
      </c>
      <c r="C430" s="34" t="s">
        <v>179</v>
      </c>
      <c r="D430" s="34"/>
      <c r="E430" s="34"/>
      <c r="F430" s="15">
        <f>F431</f>
        <v>260000</v>
      </c>
      <c r="G430" s="12" t="s">
        <v>43</v>
      </c>
    </row>
    <row r="431" spans="1:7" ht="45.75" customHeight="1">
      <c r="A431" s="13"/>
      <c r="B431" s="10"/>
      <c r="C431" s="14" t="s">
        <v>180</v>
      </c>
      <c r="D431" s="14"/>
      <c r="E431" s="14"/>
      <c r="F431" s="17">
        <v>260000</v>
      </c>
      <c r="G431" s="16" t="s">
        <v>43</v>
      </c>
    </row>
    <row r="432" spans="1:7" ht="13.5" customHeight="1">
      <c r="A432" s="13"/>
      <c r="B432" s="23"/>
      <c r="C432" s="24" t="s">
        <v>21</v>
      </c>
      <c r="D432" s="24"/>
      <c r="E432" s="24"/>
      <c r="F432" s="17">
        <f>SUM(F430)</f>
        <v>260000</v>
      </c>
      <c r="G432" s="25"/>
    </row>
    <row r="433" spans="1:7" ht="14.25">
      <c r="A433" s="18" t="s">
        <v>22</v>
      </c>
      <c r="B433" s="18"/>
      <c r="C433" s="18"/>
      <c r="D433" s="18"/>
      <c r="E433" s="18"/>
      <c r="F433" s="18"/>
      <c r="G433" s="18"/>
    </row>
    <row r="435" spans="1:7" ht="15.75">
      <c r="A435" s="2" t="s">
        <v>0</v>
      </c>
      <c r="B435" s="2"/>
      <c r="C435" s="2"/>
      <c r="D435" s="2"/>
      <c r="E435" s="2"/>
      <c r="F435" s="2"/>
      <c r="G435" s="2"/>
    </row>
    <row r="436" spans="1:7" ht="15.75" customHeight="1">
      <c r="A436" s="3" t="s">
        <v>1</v>
      </c>
      <c r="B436" s="3"/>
      <c r="C436" s="3"/>
      <c r="D436" s="3"/>
      <c r="E436" s="3"/>
      <c r="F436" s="3"/>
      <c r="G436" s="3"/>
    </row>
    <row r="437" spans="1:7" ht="12.75">
      <c r="A437" s="26"/>
      <c r="B437" s="26"/>
      <c r="C437" s="26"/>
      <c r="D437" s="26"/>
      <c r="E437" s="26"/>
      <c r="F437" s="26"/>
      <c r="G437" s="27"/>
    </row>
    <row r="438" spans="1:7" ht="13.5">
      <c r="A438" s="5" t="s">
        <v>2</v>
      </c>
      <c r="B438" s="5"/>
      <c r="C438" s="5"/>
      <c r="D438" s="5"/>
      <c r="E438" s="5"/>
      <c r="F438" s="5"/>
      <c r="G438" s="5"/>
    </row>
    <row r="439" spans="1:7" ht="14.25">
      <c r="A439" s="6" t="s">
        <v>3</v>
      </c>
      <c r="B439" s="6"/>
      <c r="C439" s="7" t="s">
        <v>4</v>
      </c>
      <c r="D439" s="7"/>
      <c r="E439" s="7"/>
      <c r="F439" s="7"/>
      <c r="G439" s="7"/>
    </row>
    <row r="440" spans="1:7" ht="14.25">
      <c r="A440" s="6" t="s">
        <v>5</v>
      </c>
      <c r="B440" s="6"/>
      <c r="C440" s="7" t="s">
        <v>4</v>
      </c>
      <c r="D440" s="7"/>
      <c r="E440" s="7"/>
      <c r="F440" s="7"/>
      <c r="G440" s="7"/>
    </row>
    <row r="441" spans="1:7" ht="27.75" customHeight="1">
      <c r="A441" s="8" t="s">
        <v>6</v>
      </c>
      <c r="B441" s="8"/>
      <c r="C441" s="8" t="s">
        <v>181</v>
      </c>
      <c r="D441" s="8"/>
      <c r="E441" s="8"/>
      <c r="F441" s="8"/>
      <c r="G441" s="8"/>
    </row>
    <row r="442" spans="1:7" ht="13.5" customHeight="1">
      <c r="A442" s="8" t="s">
        <v>8</v>
      </c>
      <c r="B442" s="8"/>
      <c r="C442" s="8" t="s">
        <v>182</v>
      </c>
      <c r="D442" s="8"/>
      <c r="E442" s="8"/>
      <c r="F442" s="8"/>
      <c r="G442" s="8"/>
    </row>
    <row r="443" spans="1:7" ht="27.75" customHeight="1">
      <c r="A443" s="21"/>
      <c r="B443" s="21"/>
      <c r="C443" s="8"/>
      <c r="D443" s="8"/>
      <c r="E443" s="8"/>
      <c r="F443" s="8"/>
      <c r="G443" s="8"/>
    </row>
    <row r="444" spans="1:7" ht="12.75" customHeight="1">
      <c r="A444" s="9" t="s">
        <v>10</v>
      </c>
      <c r="B444" s="10" t="s">
        <v>11</v>
      </c>
      <c r="C444" s="10" t="s">
        <v>12</v>
      </c>
      <c r="D444" s="10"/>
      <c r="E444" s="10"/>
      <c r="F444" s="11" t="s">
        <v>13</v>
      </c>
      <c r="G444" s="12" t="s">
        <v>14</v>
      </c>
    </row>
    <row r="445" spans="1:7" ht="14.25">
      <c r="A445" s="9"/>
      <c r="B445" s="10"/>
      <c r="C445" s="10"/>
      <c r="D445" s="10"/>
      <c r="E445" s="10"/>
      <c r="F445" s="11"/>
      <c r="G445" s="12"/>
    </row>
    <row r="446" spans="1:7" ht="53.25" customHeight="1">
      <c r="A446" s="13" t="s">
        <v>15</v>
      </c>
      <c r="B446" s="10" t="s">
        <v>183</v>
      </c>
      <c r="C446" s="34" t="s">
        <v>184</v>
      </c>
      <c r="D446" s="34"/>
      <c r="E446" s="34"/>
      <c r="F446" s="15">
        <v>170000</v>
      </c>
      <c r="G446" s="12" t="s">
        <v>18</v>
      </c>
    </row>
    <row r="447" spans="1:7" ht="39" customHeight="1">
      <c r="A447" s="13"/>
      <c r="B447" s="10"/>
      <c r="C447" s="10"/>
      <c r="D447" s="34"/>
      <c r="E447" s="34"/>
      <c r="F447" s="15">
        <f>F455+F456</f>
        <v>235000</v>
      </c>
      <c r="G447" s="12" t="s">
        <v>185</v>
      </c>
    </row>
    <row r="448" spans="1:7" ht="36" customHeight="1">
      <c r="A448" s="13"/>
      <c r="B448" s="10"/>
      <c r="C448" s="10"/>
      <c r="D448" s="34"/>
      <c r="E448" s="34"/>
      <c r="F448" s="15"/>
      <c r="G448" s="12"/>
    </row>
    <row r="449" spans="1:7" ht="43.5" customHeight="1">
      <c r="A449" s="13"/>
      <c r="B449" s="10"/>
      <c r="C449" s="10"/>
      <c r="D449" s="34"/>
      <c r="E449" s="34"/>
      <c r="F449" s="15">
        <v>135000</v>
      </c>
      <c r="G449" s="12" t="s">
        <v>186</v>
      </c>
    </row>
    <row r="450" spans="1:7" ht="43.5" customHeight="1">
      <c r="A450" s="13"/>
      <c r="B450" s="10"/>
      <c r="C450" s="10"/>
      <c r="D450" s="34"/>
      <c r="E450" s="34"/>
      <c r="F450" s="15">
        <f>F457+F458</f>
        <v>80000</v>
      </c>
      <c r="G450" s="12" t="s">
        <v>187</v>
      </c>
    </row>
    <row r="451" spans="1:7" ht="43.5" customHeight="1">
      <c r="A451" s="13"/>
      <c r="B451" s="10"/>
      <c r="C451" s="10"/>
      <c r="D451" s="34"/>
      <c r="E451" s="34"/>
      <c r="F451" s="15">
        <f>F459</f>
        <v>100000</v>
      </c>
      <c r="G451" s="12" t="s">
        <v>72</v>
      </c>
    </row>
    <row r="452" spans="1:7" ht="49.5" customHeight="1">
      <c r="A452" s="13" t="s">
        <v>15</v>
      </c>
      <c r="B452" s="10" t="s">
        <v>183</v>
      </c>
      <c r="C452" s="37" t="s">
        <v>188</v>
      </c>
      <c r="D452" s="37"/>
      <c r="E452" s="37"/>
      <c r="F452" s="17">
        <v>170000</v>
      </c>
      <c r="G452" s="16" t="s">
        <v>18</v>
      </c>
    </row>
    <row r="453" spans="1:7" ht="45.75" customHeight="1">
      <c r="A453" s="13"/>
      <c r="B453" s="10"/>
      <c r="C453" s="37" t="s">
        <v>189</v>
      </c>
      <c r="D453" s="37"/>
      <c r="E453" s="37"/>
      <c r="F453" s="17">
        <v>130000</v>
      </c>
      <c r="G453" s="16" t="s">
        <v>190</v>
      </c>
    </row>
    <row r="454" spans="1:7" ht="45" customHeight="1">
      <c r="A454" s="13"/>
      <c r="B454" s="10"/>
      <c r="C454" s="37" t="s">
        <v>191</v>
      </c>
      <c r="D454" s="37"/>
      <c r="E454" s="37"/>
      <c r="F454" s="17">
        <v>5000</v>
      </c>
      <c r="G454" s="16"/>
    </row>
    <row r="455" spans="1:7" ht="42" customHeight="1">
      <c r="A455" s="13"/>
      <c r="B455" s="10"/>
      <c r="C455" s="37" t="s">
        <v>192</v>
      </c>
      <c r="D455" s="37"/>
      <c r="E455" s="37"/>
      <c r="F455" s="17">
        <v>234000</v>
      </c>
      <c r="G455" s="16" t="s">
        <v>193</v>
      </c>
    </row>
    <row r="456" spans="1:7" ht="42.75" customHeight="1">
      <c r="A456" s="13"/>
      <c r="B456" s="10"/>
      <c r="C456" s="37" t="s">
        <v>194</v>
      </c>
      <c r="D456" s="37"/>
      <c r="E456" s="37"/>
      <c r="F456" s="17">
        <v>1000</v>
      </c>
      <c r="G456" s="16"/>
    </row>
    <row r="457" spans="1:7" ht="45" customHeight="1">
      <c r="A457" s="13"/>
      <c r="B457" s="10"/>
      <c r="C457" s="37" t="s">
        <v>195</v>
      </c>
      <c r="D457" s="37"/>
      <c r="E457" s="37"/>
      <c r="F457" s="17">
        <v>78000</v>
      </c>
      <c r="G457" s="16" t="s">
        <v>187</v>
      </c>
    </row>
    <row r="458" spans="1:7" ht="36.75" customHeight="1">
      <c r="A458" s="13"/>
      <c r="B458" s="10"/>
      <c r="C458" s="37" t="s">
        <v>196</v>
      </c>
      <c r="D458" s="37"/>
      <c r="E458" s="37"/>
      <c r="F458" s="17">
        <v>2000</v>
      </c>
      <c r="G458" s="16"/>
    </row>
    <row r="459" spans="1:7" ht="42" customHeight="1">
      <c r="A459" s="13"/>
      <c r="B459" s="10"/>
      <c r="C459" s="37" t="s">
        <v>197</v>
      </c>
      <c r="D459" s="37"/>
      <c r="E459" s="37"/>
      <c r="F459" s="17">
        <v>100000</v>
      </c>
      <c r="G459" s="16" t="s">
        <v>72</v>
      </c>
    </row>
    <row r="460" spans="1:7" ht="12.75" customHeight="1">
      <c r="A460" s="13"/>
      <c r="B460" s="23"/>
      <c r="C460" s="24" t="s">
        <v>21</v>
      </c>
      <c r="D460" s="24"/>
      <c r="E460" s="24"/>
      <c r="F460" s="17">
        <f>SUM(F446:F451)</f>
        <v>720000</v>
      </c>
      <c r="G460" s="25"/>
    </row>
    <row r="461" spans="1:7" ht="14.25">
      <c r="A461" s="18" t="s">
        <v>22</v>
      </c>
      <c r="B461" s="18"/>
      <c r="C461" s="18"/>
      <c r="D461" s="18"/>
      <c r="E461" s="18"/>
      <c r="F461" s="18"/>
      <c r="G461" s="18"/>
    </row>
    <row r="462" spans="1:7" ht="12.75">
      <c r="A462" s="45"/>
      <c r="B462" s="45"/>
      <c r="C462" s="19"/>
      <c r="D462" s="19"/>
      <c r="E462" s="19"/>
      <c r="F462" s="19"/>
      <c r="G462" s="19"/>
    </row>
    <row r="463" spans="1:7" ht="12.75">
      <c r="A463" s="45"/>
      <c r="B463" s="45"/>
      <c r="C463" s="19"/>
      <c r="D463" s="19"/>
      <c r="E463" s="19"/>
      <c r="F463" s="19"/>
      <c r="G463" s="19"/>
    </row>
    <row r="464" spans="1:7" ht="12.75">
      <c r="A464" s="45"/>
      <c r="B464" s="45"/>
      <c r="C464" s="19"/>
      <c r="D464" s="19"/>
      <c r="E464" s="19"/>
      <c r="F464" s="19"/>
      <c r="G464" s="19"/>
    </row>
    <row r="465" spans="1:7" ht="12.75">
      <c r="A465" s="45"/>
      <c r="B465" s="45"/>
      <c r="C465" s="19"/>
      <c r="D465" s="19"/>
      <c r="E465" s="19"/>
      <c r="F465" s="19"/>
      <c r="G465" s="19"/>
    </row>
    <row r="466" spans="1:7" ht="12.75">
      <c r="A466" s="45"/>
      <c r="B466" s="45"/>
      <c r="C466" s="19"/>
      <c r="D466" s="19"/>
      <c r="E466" s="19"/>
      <c r="F466" s="19"/>
      <c r="G466" s="19"/>
    </row>
    <row r="467" spans="1:7" ht="14.25">
      <c r="A467" s="45"/>
      <c r="B467" s="45"/>
      <c r="C467" s="19"/>
      <c r="D467" s="19"/>
      <c r="E467" s="19"/>
      <c r="F467" s="19"/>
      <c r="G467" s="19"/>
    </row>
    <row r="468" spans="1:7" ht="14.25">
      <c r="A468" s="45"/>
      <c r="B468" s="45"/>
      <c r="C468" s="19"/>
      <c r="D468" s="19"/>
      <c r="E468" s="19"/>
      <c r="F468" s="19"/>
      <c r="G468" s="19"/>
    </row>
    <row r="469" spans="1:7" ht="15.75">
      <c r="A469" s="2" t="s">
        <v>0</v>
      </c>
      <c r="B469" s="2"/>
      <c r="C469" s="2"/>
      <c r="D469" s="2"/>
      <c r="E469" s="2"/>
      <c r="F469" s="2"/>
      <c r="G469" s="2"/>
    </row>
    <row r="470" spans="1:7" ht="15.75" customHeight="1">
      <c r="A470" s="3" t="s">
        <v>1</v>
      </c>
      <c r="B470" s="3"/>
      <c r="C470" s="3"/>
      <c r="D470" s="3"/>
      <c r="E470" s="3"/>
      <c r="F470" s="3"/>
      <c r="G470" s="3"/>
    </row>
    <row r="471" spans="1:7" ht="12.75">
      <c r="A471" s="26"/>
      <c r="B471" s="26"/>
      <c r="C471" s="26"/>
      <c r="D471" s="26"/>
      <c r="E471" s="26"/>
      <c r="F471" s="26"/>
      <c r="G471" s="27"/>
    </row>
    <row r="472" spans="1:7" ht="13.5">
      <c r="A472" s="44" t="s">
        <v>2</v>
      </c>
      <c r="B472" s="44"/>
      <c r="C472" s="44"/>
      <c r="D472" s="44"/>
      <c r="E472" s="44"/>
      <c r="F472" s="44"/>
      <c r="G472" s="44"/>
    </row>
    <row r="473" spans="1:7" ht="14.25">
      <c r="A473" s="6" t="s">
        <v>3</v>
      </c>
      <c r="B473" s="6"/>
      <c r="C473" s="7" t="s">
        <v>4</v>
      </c>
      <c r="D473" s="7"/>
      <c r="E473" s="7"/>
      <c r="F473" s="7"/>
      <c r="G473" s="7"/>
    </row>
    <row r="474" spans="1:7" ht="16.5" customHeight="1">
      <c r="A474" s="6" t="s">
        <v>5</v>
      </c>
      <c r="B474" s="6"/>
      <c r="C474" s="7" t="s">
        <v>4</v>
      </c>
      <c r="D474" s="7"/>
      <c r="E474" s="7"/>
      <c r="F474" s="7"/>
      <c r="G474" s="7"/>
    </row>
    <row r="475" spans="1:7" ht="24" customHeight="1">
      <c r="A475" s="8" t="s">
        <v>6</v>
      </c>
      <c r="B475" s="8"/>
      <c r="C475" s="8" t="s">
        <v>198</v>
      </c>
      <c r="D475" s="8"/>
      <c r="E475" s="8"/>
      <c r="F475" s="8"/>
      <c r="G475" s="8"/>
    </row>
    <row r="476" spans="1:7" ht="13.5" customHeight="1">
      <c r="A476" s="8" t="s">
        <v>8</v>
      </c>
      <c r="B476" s="8"/>
      <c r="C476" s="8" t="s">
        <v>199</v>
      </c>
      <c r="D476" s="8"/>
      <c r="E476" s="8"/>
      <c r="F476" s="8"/>
      <c r="G476" s="8"/>
    </row>
    <row r="477" spans="1:7" ht="27.75" customHeight="1">
      <c r="A477" s="21"/>
      <c r="B477" s="21"/>
      <c r="C477" s="8"/>
      <c r="D477" s="8"/>
      <c r="E477" s="8"/>
      <c r="F477" s="8"/>
      <c r="G477" s="8"/>
    </row>
    <row r="478" spans="1:7" ht="9.75" customHeight="1">
      <c r="A478" s="9" t="s">
        <v>10</v>
      </c>
      <c r="B478" s="10" t="s">
        <v>11</v>
      </c>
      <c r="C478" s="10" t="s">
        <v>12</v>
      </c>
      <c r="D478" s="10"/>
      <c r="E478" s="10"/>
      <c r="F478" s="11" t="s">
        <v>13</v>
      </c>
      <c r="G478" s="12" t="s">
        <v>14</v>
      </c>
    </row>
    <row r="479" spans="1:7" ht="12" customHeight="1">
      <c r="A479" s="9"/>
      <c r="B479" s="10"/>
      <c r="C479" s="10"/>
      <c r="D479" s="10"/>
      <c r="E479" s="10"/>
      <c r="F479" s="11"/>
      <c r="G479" s="12"/>
    </row>
    <row r="480" spans="1:7" ht="78" customHeight="1">
      <c r="A480" s="46" t="s">
        <v>15</v>
      </c>
      <c r="B480" s="10" t="s">
        <v>200</v>
      </c>
      <c r="C480" s="47" t="s">
        <v>201</v>
      </c>
      <c r="D480" s="47"/>
      <c r="E480" s="47"/>
      <c r="F480" s="15">
        <v>18000</v>
      </c>
      <c r="G480" s="12">
        <v>4011</v>
      </c>
    </row>
    <row r="481" spans="1:7" ht="24.75" customHeight="1">
      <c r="A481" s="46"/>
      <c r="B481" s="10"/>
      <c r="C481" s="37" t="s">
        <v>202</v>
      </c>
      <c r="D481" s="37"/>
      <c r="E481" s="37"/>
      <c r="F481" s="17">
        <v>8000</v>
      </c>
      <c r="G481" s="16" t="s">
        <v>187</v>
      </c>
    </row>
    <row r="482" spans="1:7" ht="26.25" customHeight="1">
      <c r="A482" s="46"/>
      <c r="B482" s="10"/>
      <c r="C482" s="37" t="s">
        <v>203</v>
      </c>
      <c r="D482" s="37"/>
      <c r="E482" s="37"/>
      <c r="F482" s="17">
        <v>5000</v>
      </c>
      <c r="G482" s="16"/>
    </row>
    <row r="483" spans="1:7" ht="25.5" customHeight="1">
      <c r="A483" s="46"/>
      <c r="B483" s="10"/>
      <c r="C483" s="37" t="s">
        <v>204</v>
      </c>
      <c r="D483" s="37"/>
      <c r="E483" s="37"/>
      <c r="F483" s="17">
        <v>5000</v>
      </c>
      <c r="G483" s="16"/>
    </row>
    <row r="484" spans="1:7" ht="13.5" customHeight="1">
      <c r="A484" s="13"/>
      <c r="B484" s="23"/>
      <c r="C484" s="24" t="s">
        <v>21</v>
      </c>
      <c r="D484" s="24"/>
      <c r="E484" s="24"/>
      <c r="F484" s="17">
        <f>SUM(F480)</f>
        <v>18000</v>
      </c>
      <c r="G484" s="25"/>
    </row>
    <row r="485" spans="1:7" ht="14.25">
      <c r="A485" s="18" t="s">
        <v>22</v>
      </c>
      <c r="B485" s="18"/>
      <c r="C485" s="18"/>
      <c r="D485" s="18"/>
      <c r="E485" s="18"/>
      <c r="F485" s="18"/>
      <c r="G485" s="18"/>
    </row>
    <row r="486" spans="1:7" ht="14.25">
      <c r="A486" s="31"/>
      <c r="B486" s="31"/>
      <c r="C486" s="31"/>
      <c r="D486" s="31"/>
      <c r="E486" s="31"/>
      <c r="F486" s="31"/>
      <c r="G486" s="31"/>
    </row>
    <row r="487" spans="1:7" ht="14.25">
      <c r="A487" s="31"/>
      <c r="B487" s="31"/>
      <c r="C487" s="31"/>
      <c r="D487" s="31"/>
      <c r="E487" s="31"/>
      <c r="F487" s="31"/>
      <c r="G487" s="31"/>
    </row>
    <row r="488" spans="1:7" ht="14.25">
      <c r="A488" s="31"/>
      <c r="B488" s="31"/>
      <c r="C488" s="31"/>
      <c r="D488" s="31"/>
      <c r="E488" s="31"/>
      <c r="F488" s="31"/>
      <c r="G488" s="31"/>
    </row>
    <row r="489" spans="1:7" ht="14.25">
      <c r="A489" s="31"/>
      <c r="B489" s="31"/>
      <c r="C489" s="31"/>
      <c r="D489" s="31"/>
      <c r="E489" s="31"/>
      <c r="F489" s="31"/>
      <c r="G489" s="31"/>
    </row>
    <row r="490" spans="1:7" ht="14.25">
      <c r="A490" s="31"/>
      <c r="B490" s="31"/>
      <c r="C490" s="31"/>
      <c r="D490" s="31"/>
      <c r="E490" s="31"/>
      <c r="F490" s="31"/>
      <c r="G490" s="31"/>
    </row>
    <row r="491" spans="1:7" ht="14.25">
      <c r="A491" s="31"/>
      <c r="B491" s="31"/>
      <c r="C491" s="31"/>
      <c r="D491" s="31"/>
      <c r="E491" s="31"/>
      <c r="F491" s="31"/>
      <c r="G491" s="31"/>
    </row>
    <row r="492" spans="1:7" ht="15.75">
      <c r="A492" s="2" t="s">
        <v>0</v>
      </c>
      <c r="B492" s="2"/>
      <c r="C492" s="2"/>
      <c r="D492" s="2"/>
      <c r="E492" s="2"/>
      <c r="F492" s="2"/>
      <c r="G492" s="2"/>
    </row>
    <row r="493" spans="1:7" ht="15.75" customHeight="1">
      <c r="A493" s="3" t="s">
        <v>1</v>
      </c>
      <c r="B493" s="3"/>
      <c r="C493" s="3"/>
      <c r="D493" s="3"/>
      <c r="E493" s="3"/>
      <c r="F493" s="3"/>
      <c r="G493" s="3"/>
    </row>
    <row r="494" spans="1:7" ht="12.75">
      <c r="A494" s="26"/>
      <c r="B494" s="26"/>
      <c r="C494" s="26"/>
      <c r="D494" s="26"/>
      <c r="E494" s="26"/>
      <c r="F494" s="26"/>
      <c r="G494" s="27"/>
    </row>
    <row r="495" spans="1:7" ht="13.5">
      <c r="A495" s="5" t="s">
        <v>2</v>
      </c>
      <c r="B495" s="5"/>
      <c r="C495" s="5"/>
      <c r="D495" s="5"/>
      <c r="E495" s="5"/>
      <c r="F495" s="5"/>
      <c r="G495" s="5"/>
    </row>
    <row r="496" spans="1:7" ht="14.25">
      <c r="A496" s="6" t="s">
        <v>3</v>
      </c>
      <c r="B496" s="6"/>
      <c r="C496" s="7" t="s">
        <v>4</v>
      </c>
      <c r="D496" s="7"/>
      <c r="E496" s="7"/>
      <c r="F496" s="7"/>
      <c r="G496" s="7"/>
    </row>
    <row r="497" spans="1:7" ht="14.25">
      <c r="A497" s="6" t="s">
        <v>5</v>
      </c>
      <c r="B497" s="6"/>
      <c r="C497" s="7" t="s">
        <v>4</v>
      </c>
      <c r="D497" s="7"/>
      <c r="E497" s="7"/>
      <c r="F497" s="7"/>
      <c r="G497" s="7"/>
    </row>
    <row r="498" spans="1:7" ht="28.5" customHeight="1">
      <c r="A498" s="8"/>
      <c r="B498" s="8"/>
      <c r="C498" s="8" t="s">
        <v>68</v>
      </c>
      <c r="D498" s="8"/>
      <c r="E498" s="8"/>
      <c r="F498" s="8"/>
      <c r="G498" s="8"/>
    </row>
    <row r="499" spans="1:7" ht="13.5" customHeight="1">
      <c r="A499" s="8" t="s">
        <v>8</v>
      </c>
      <c r="B499" s="8"/>
      <c r="C499" s="8" t="s">
        <v>69</v>
      </c>
      <c r="D499" s="8"/>
      <c r="E499" s="8"/>
      <c r="F499" s="8"/>
      <c r="G499" s="8"/>
    </row>
    <row r="500" spans="1:7" ht="34.5" customHeight="1">
      <c r="A500" s="21"/>
      <c r="B500" s="21"/>
      <c r="C500" s="8"/>
      <c r="D500" s="8"/>
      <c r="E500" s="8"/>
      <c r="F500" s="8"/>
      <c r="G500" s="8"/>
    </row>
    <row r="501" spans="1:7" ht="12.75" customHeight="1">
      <c r="A501" s="9" t="s">
        <v>10</v>
      </c>
      <c r="B501" s="10" t="s">
        <v>11</v>
      </c>
      <c r="C501" s="10" t="s">
        <v>12</v>
      </c>
      <c r="D501" s="10"/>
      <c r="E501" s="10"/>
      <c r="F501" s="11" t="s">
        <v>13</v>
      </c>
      <c r="G501" s="12" t="s">
        <v>14</v>
      </c>
    </row>
    <row r="502" spans="1:7" ht="11.25" customHeight="1">
      <c r="A502" s="9"/>
      <c r="B502" s="10"/>
      <c r="C502" s="10"/>
      <c r="D502" s="10"/>
      <c r="E502" s="10"/>
      <c r="F502" s="11"/>
      <c r="G502" s="12"/>
    </row>
    <row r="503" spans="1:7" ht="96.75" customHeight="1">
      <c r="A503" s="48" t="s">
        <v>15</v>
      </c>
      <c r="B503" s="10" t="s">
        <v>205</v>
      </c>
      <c r="C503" s="49" t="s">
        <v>206</v>
      </c>
      <c r="D503" s="49"/>
      <c r="E503" s="49"/>
      <c r="F503" s="50">
        <v>65000</v>
      </c>
      <c r="G503" s="12" t="s">
        <v>72</v>
      </c>
    </row>
    <row r="504" spans="1:7" ht="26.25" customHeight="1">
      <c r="A504" s="48"/>
      <c r="B504" s="10"/>
      <c r="C504" s="14" t="s">
        <v>207</v>
      </c>
      <c r="D504" s="14"/>
      <c r="E504" s="14"/>
      <c r="F504" s="51">
        <v>5000</v>
      </c>
      <c r="G504" s="16" t="s">
        <v>72</v>
      </c>
    </row>
    <row r="505" spans="1:7" ht="29.25" customHeight="1">
      <c r="A505" s="48"/>
      <c r="B505" s="10"/>
      <c r="C505" s="14" t="s">
        <v>208</v>
      </c>
      <c r="D505" s="14"/>
      <c r="E505" s="14"/>
      <c r="F505" s="51">
        <v>196000</v>
      </c>
      <c r="G505" s="16"/>
    </row>
    <row r="506" spans="1:7" ht="25.5" customHeight="1">
      <c r="A506" s="48"/>
      <c r="B506" s="10"/>
      <c r="C506" s="14" t="s">
        <v>209</v>
      </c>
      <c r="D506" s="14"/>
      <c r="E506" s="14"/>
      <c r="F506" s="51">
        <v>1000</v>
      </c>
      <c r="G506" s="16"/>
    </row>
    <row r="507" spans="1:7" ht="26.25" customHeight="1">
      <c r="A507" s="48"/>
      <c r="B507" s="10"/>
      <c r="C507" s="14" t="s">
        <v>210</v>
      </c>
      <c r="D507" s="14"/>
      <c r="E507" s="14"/>
      <c r="F507" s="51">
        <v>7000</v>
      </c>
      <c r="G507" s="16"/>
    </row>
    <row r="508" spans="1:7" ht="24" customHeight="1">
      <c r="A508" s="48" t="s">
        <v>15</v>
      </c>
      <c r="B508" s="10" t="s">
        <v>205</v>
      </c>
      <c r="C508" s="14" t="s">
        <v>211</v>
      </c>
      <c r="D508" s="14"/>
      <c r="E508" s="14"/>
      <c r="F508" s="51">
        <v>15000</v>
      </c>
      <c r="G508" s="16"/>
    </row>
    <row r="509" spans="1:7" ht="22.5" customHeight="1">
      <c r="A509" s="48"/>
      <c r="B509" s="10"/>
      <c r="C509" s="14" t="s">
        <v>212</v>
      </c>
      <c r="D509" s="14"/>
      <c r="E509" s="14"/>
      <c r="F509" s="51">
        <v>1000</v>
      </c>
      <c r="G509" s="16"/>
    </row>
    <row r="510" spans="1:7" ht="24.75" customHeight="1">
      <c r="A510" s="48"/>
      <c r="B510" s="10"/>
      <c r="C510" s="14" t="s">
        <v>213</v>
      </c>
      <c r="D510" s="14"/>
      <c r="E510" s="14"/>
      <c r="F510" s="51">
        <v>1000</v>
      </c>
      <c r="G510" s="16"/>
    </row>
    <row r="511" spans="1:7" ht="27.75" customHeight="1">
      <c r="A511" s="48"/>
      <c r="B511" s="10"/>
      <c r="C511" s="14" t="s">
        <v>214</v>
      </c>
      <c r="D511" s="14"/>
      <c r="E511" s="14"/>
      <c r="F511" s="51">
        <v>5000</v>
      </c>
      <c r="G511" s="16"/>
    </row>
    <row r="512" spans="1:7" ht="27" customHeight="1">
      <c r="A512" s="48"/>
      <c r="B512" s="10"/>
      <c r="C512" s="14" t="s">
        <v>215</v>
      </c>
      <c r="D512" s="14"/>
      <c r="E512" s="14"/>
      <c r="F512" s="51">
        <v>5000</v>
      </c>
      <c r="G512" s="16"/>
    </row>
    <row r="513" spans="1:7" ht="13.5" customHeight="1">
      <c r="A513" s="13"/>
      <c r="B513" s="23"/>
      <c r="C513" s="24" t="s">
        <v>21</v>
      </c>
      <c r="D513" s="24"/>
      <c r="E513" s="24"/>
      <c r="F513" s="51">
        <f>SUM(F503)</f>
        <v>65000</v>
      </c>
      <c r="G513" s="25"/>
    </row>
    <row r="514" spans="1:7" ht="14.25">
      <c r="A514" s="18" t="s">
        <v>22</v>
      </c>
      <c r="B514" s="18"/>
      <c r="C514" s="18"/>
      <c r="D514" s="18"/>
      <c r="E514" s="18"/>
      <c r="F514" s="18"/>
      <c r="G514" s="18"/>
    </row>
    <row r="515" spans="5:7" ht="12.75">
      <c r="E515" s="52"/>
      <c r="F515" s="53"/>
      <c r="G515" s="54"/>
    </row>
    <row r="516" spans="1:7" ht="15.75">
      <c r="A516" s="2" t="s">
        <v>0</v>
      </c>
      <c r="B516" s="2"/>
      <c r="C516" s="2"/>
      <c r="D516" s="2"/>
      <c r="E516" s="2"/>
      <c r="F516" s="2"/>
      <c r="G516" s="2"/>
    </row>
    <row r="517" spans="1:7" ht="15.75" customHeight="1">
      <c r="A517" s="3" t="s">
        <v>1</v>
      </c>
      <c r="B517" s="3"/>
      <c r="C517" s="3"/>
      <c r="D517" s="3"/>
      <c r="E517" s="3"/>
      <c r="F517" s="3"/>
      <c r="G517" s="3"/>
    </row>
    <row r="518" spans="1:7" ht="12.75">
      <c r="A518" s="26"/>
      <c r="B518" s="26"/>
      <c r="C518" s="26"/>
      <c r="D518" s="26"/>
      <c r="E518" s="26"/>
      <c r="F518" s="26"/>
      <c r="G518" s="27"/>
    </row>
    <row r="519" spans="1:7" ht="13.5">
      <c r="A519" s="5" t="s">
        <v>2</v>
      </c>
      <c r="B519" s="5"/>
      <c r="C519" s="5"/>
      <c r="D519" s="5"/>
      <c r="E519" s="5"/>
      <c r="F519" s="5"/>
      <c r="G519" s="5"/>
    </row>
    <row r="520" spans="1:7" ht="14.25">
      <c r="A520" s="6" t="s">
        <v>3</v>
      </c>
      <c r="B520" s="6"/>
      <c r="C520" s="7" t="s">
        <v>4</v>
      </c>
      <c r="D520" s="7"/>
      <c r="E520" s="7"/>
      <c r="F520" s="7"/>
      <c r="G520" s="7"/>
    </row>
    <row r="521" spans="1:7" ht="14.25">
      <c r="A521" s="6" t="s">
        <v>5</v>
      </c>
      <c r="B521" s="6"/>
      <c r="C521" s="7" t="s">
        <v>4</v>
      </c>
      <c r="D521" s="7"/>
      <c r="E521" s="7"/>
      <c r="F521" s="7"/>
      <c r="G521" s="7"/>
    </row>
    <row r="522" spans="1:7" ht="21" customHeight="1">
      <c r="A522" s="8" t="s">
        <v>6</v>
      </c>
      <c r="B522" s="8"/>
      <c r="C522" s="8" t="s">
        <v>68</v>
      </c>
      <c r="D522" s="8"/>
      <c r="E522" s="8"/>
      <c r="F522" s="8"/>
      <c r="G522" s="8"/>
    </row>
    <row r="523" spans="1:7" ht="27" customHeight="1">
      <c r="A523" s="8" t="s">
        <v>8</v>
      </c>
      <c r="B523" s="8"/>
      <c r="C523" s="8" t="s">
        <v>69</v>
      </c>
      <c r="D523" s="8"/>
      <c r="E523" s="8"/>
      <c r="F523" s="8"/>
      <c r="G523" s="8"/>
    </row>
    <row r="524" spans="1:7" ht="33.75" customHeight="1">
      <c r="A524" s="21"/>
      <c r="B524" s="21"/>
      <c r="C524" s="8"/>
      <c r="D524" s="8"/>
      <c r="E524" s="8"/>
      <c r="F524" s="8"/>
      <c r="G524" s="8"/>
    </row>
    <row r="525" spans="1:7" ht="12.75" customHeight="1">
      <c r="A525" s="9" t="s">
        <v>10</v>
      </c>
      <c r="B525" s="10" t="s">
        <v>11</v>
      </c>
      <c r="C525" s="10" t="s">
        <v>12</v>
      </c>
      <c r="D525" s="10"/>
      <c r="E525" s="10"/>
      <c r="F525" s="11" t="s">
        <v>13</v>
      </c>
      <c r="G525" s="12" t="s">
        <v>14</v>
      </c>
    </row>
    <row r="526" spans="1:7" ht="14.25">
      <c r="A526" s="9"/>
      <c r="B526" s="10"/>
      <c r="C526" s="10"/>
      <c r="D526" s="10"/>
      <c r="E526" s="10"/>
      <c r="F526" s="11"/>
      <c r="G526" s="12"/>
    </row>
    <row r="527" spans="1:7" ht="42" customHeight="1">
      <c r="A527" s="13" t="s">
        <v>15</v>
      </c>
      <c r="B527" s="10" t="s">
        <v>216</v>
      </c>
      <c r="C527" s="42" t="s">
        <v>217</v>
      </c>
      <c r="D527" s="42"/>
      <c r="E527" s="42"/>
      <c r="F527" s="50">
        <f>F531+F532+F533+F534+F535</f>
        <v>109000</v>
      </c>
      <c r="G527" s="12" t="s">
        <v>18</v>
      </c>
    </row>
    <row r="528" spans="1:7" ht="39" customHeight="1">
      <c r="A528" s="13"/>
      <c r="B528" s="10"/>
      <c r="C528" s="42"/>
      <c r="D528" s="42"/>
      <c r="E528" s="42"/>
      <c r="F528" s="50">
        <f>F536+F537+F538</f>
        <v>30000</v>
      </c>
      <c r="G528" s="12" t="s">
        <v>118</v>
      </c>
    </row>
    <row r="529" spans="1:7" ht="42" customHeight="1">
      <c r="A529" s="13"/>
      <c r="B529" s="10"/>
      <c r="C529" s="42"/>
      <c r="D529" s="42"/>
      <c r="E529" s="42"/>
      <c r="F529" s="50">
        <v>150000</v>
      </c>
      <c r="G529" s="12" t="s">
        <v>72</v>
      </c>
    </row>
    <row r="530" spans="1:7" ht="42" customHeight="1">
      <c r="A530" s="13"/>
      <c r="B530" s="10"/>
      <c r="C530" s="42"/>
      <c r="D530" s="42"/>
      <c r="E530" s="42"/>
      <c r="F530" s="50">
        <f>F544+F545</f>
        <v>20000</v>
      </c>
      <c r="G530" s="12" t="s">
        <v>73</v>
      </c>
    </row>
    <row r="531" spans="1:7" ht="27.75" customHeight="1">
      <c r="A531" s="13" t="s">
        <v>15</v>
      </c>
      <c r="B531" s="10" t="s">
        <v>218</v>
      </c>
      <c r="C531" s="14" t="s">
        <v>219</v>
      </c>
      <c r="D531" s="14"/>
      <c r="E531" s="14"/>
      <c r="F531" s="51">
        <v>1000</v>
      </c>
      <c r="G531" s="16" t="s">
        <v>18</v>
      </c>
    </row>
    <row r="532" spans="1:7" ht="27.75" customHeight="1">
      <c r="A532" s="13"/>
      <c r="B532" s="10"/>
      <c r="C532" s="14" t="s">
        <v>220</v>
      </c>
      <c r="D532" s="14"/>
      <c r="E532" s="14"/>
      <c r="F532" s="51">
        <v>50000</v>
      </c>
      <c r="G532" s="16"/>
    </row>
    <row r="533" spans="1:7" ht="27.75" customHeight="1">
      <c r="A533" s="13"/>
      <c r="B533" s="10"/>
      <c r="C533" s="14" t="s">
        <v>221</v>
      </c>
      <c r="D533" s="14"/>
      <c r="E533" s="14"/>
      <c r="F533" s="51">
        <v>3000</v>
      </c>
      <c r="G533" s="16"/>
    </row>
    <row r="534" spans="1:7" ht="27.75" customHeight="1">
      <c r="A534" s="13"/>
      <c r="B534" s="10"/>
      <c r="C534" s="14" t="s">
        <v>222</v>
      </c>
      <c r="D534" s="14"/>
      <c r="E534" s="14"/>
      <c r="F534" s="51">
        <v>50000</v>
      </c>
      <c r="G534" s="16"/>
    </row>
    <row r="535" spans="1:7" ht="27.75" customHeight="1">
      <c r="A535" s="13"/>
      <c r="B535" s="10"/>
      <c r="C535" s="14" t="s">
        <v>99</v>
      </c>
      <c r="D535" s="14"/>
      <c r="E535" s="14"/>
      <c r="F535" s="51">
        <v>5000</v>
      </c>
      <c r="G535" s="16"/>
    </row>
    <row r="536" spans="1:7" ht="27.75" customHeight="1">
      <c r="A536" s="13"/>
      <c r="B536" s="10"/>
      <c r="C536" s="14" t="s">
        <v>223</v>
      </c>
      <c r="D536" s="14"/>
      <c r="E536" s="14"/>
      <c r="F536" s="51">
        <v>14000</v>
      </c>
      <c r="G536" s="16" t="s">
        <v>118</v>
      </c>
    </row>
    <row r="537" spans="1:7" ht="27.75" customHeight="1">
      <c r="A537" s="13"/>
      <c r="B537" s="10"/>
      <c r="C537" s="14" t="s">
        <v>224</v>
      </c>
      <c r="D537" s="14"/>
      <c r="E537" s="14"/>
      <c r="F537" s="51">
        <v>1000</v>
      </c>
      <c r="G537" s="16"/>
    </row>
    <row r="538" spans="1:7" ht="27.75" customHeight="1">
      <c r="A538" s="13"/>
      <c r="B538" s="10"/>
      <c r="C538" s="14" t="s">
        <v>225</v>
      </c>
      <c r="D538" s="14"/>
      <c r="E538" s="14"/>
      <c r="F538" s="51">
        <v>15000</v>
      </c>
      <c r="G538" s="16"/>
    </row>
    <row r="539" spans="1:7" ht="27.75" customHeight="1">
      <c r="A539" s="13"/>
      <c r="B539" s="10"/>
      <c r="C539" s="14" t="s">
        <v>94</v>
      </c>
      <c r="D539" s="14"/>
      <c r="E539" s="14"/>
      <c r="F539" s="51">
        <v>20000</v>
      </c>
      <c r="G539" s="16" t="s">
        <v>72</v>
      </c>
    </row>
    <row r="540" spans="1:7" ht="27.75" customHeight="1">
      <c r="A540" s="13"/>
      <c r="B540" s="10"/>
      <c r="C540" s="14" t="s">
        <v>226</v>
      </c>
      <c r="D540" s="14"/>
      <c r="E540" s="14"/>
      <c r="F540" s="51">
        <v>10000</v>
      </c>
      <c r="G540" s="16"/>
    </row>
    <row r="541" spans="1:7" ht="27.75" customHeight="1">
      <c r="A541" s="13"/>
      <c r="B541" s="10"/>
      <c r="C541" s="14" t="s">
        <v>227</v>
      </c>
      <c r="D541" s="14"/>
      <c r="E541" s="14"/>
      <c r="F541" s="51">
        <v>40000</v>
      </c>
      <c r="G541" s="16"/>
    </row>
    <row r="542" spans="1:7" ht="27.75" customHeight="1">
      <c r="A542" s="13"/>
      <c r="B542" s="10"/>
      <c r="C542" s="14" t="s">
        <v>228</v>
      </c>
      <c r="D542" s="14"/>
      <c r="E542" s="14"/>
      <c r="F542" s="51">
        <v>5000</v>
      </c>
      <c r="G542" s="16"/>
    </row>
    <row r="543" spans="1:7" ht="27.75" customHeight="1">
      <c r="A543" s="13"/>
      <c r="B543" s="10"/>
      <c r="C543" s="14" t="s">
        <v>229</v>
      </c>
      <c r="D543" s="14"/>
      <c r="E543" s="14"/>
      <c r="F543" s="51">
        <v>30000</v>
      </c>
      <c r="G543" s="16"/>
    </row>
    <row r="544" spans="1:7" ht="27.75" customHeight="1">
      <c r="A544" s="13"/>
      <c r="B544" s="10"/>
      <c r="C544" s="14" t="s">
        <v>81</v>
      </c>
      <c r="D544" s="14"/>
      <c r="E544" s="14"/>
      <c r="F544" s="51">
        <v>10000</v>
      </c>
      <c r="G544" s="16" t="s">
        <v>73</v>
      </c>
    </row>
    <row r="545" spans="1:7" ht="27.75" customHeight="1">
      <c r="A545" s="13"/>
      <c r="B545" s="10"/>
      <c r="C545" s="14" t="s">
        <v>82</v>
      </c>
      <c r="D545" s="14"/>
      <c r="E545" s="14"/>
      <c r="F545" s="51">
        <v>10000</v>
      </c>
      <c r="G545" s="16"/>
    </row>
    <row r="546" spans="1:7" ht="13.5" customHeight="1">
      <c r="A546" s="13"/>
      <c r="B546" s="23"/>
      <c r="C546" s="24" t="s">
        <v>21</v>
      </c>
      <c r="D546" s="24"/>
      <c r="E546" s="24"/>
      <c r="F546" s="51">
        <f>F527+F528+F529+F530</f>
        <v>309000</v>
      </c>
      <c r="G546" s="25"/>
    </row>
    <row r="547" spans="1:7" ht="14.25">
      <c r="A547" s="18" t="s">
        <v>22</v>
      </c>
      <c r="B547" s="18"/>
      <c r="C547" s="18"/>
      <c r="D547" s="18"/>
      <c r="E547" s="18"/>
      <c r="F547" s="18"/>
      <c r="G547" s="18"/>
    </row>
    <row r="548" spans="1:7" ht="12.75">
      <c r="A548" s="19"/>
      <c r="B548" s="19"/>
      <c r="C548" s="19"/>
      <c r="D548" s="19"/>
      <c r="E548" s="19"/>
      <c r="F548" s="19"/>
      <c r="G548" s="19"/>
    </row>
    <row r="549" spans="1:7" ht="15.75">
      <c r="A549" s="2" t="s">
        <v>0</v>
      </c>
      <c r="B549" s="2"/>
      <c r="C549" s="2"/>
      <c r="D549" s="2"/>
      <c r="E549" s="2"/>
      <c r="F549" s="2"/>
      <c r="G549" s="2"/>
    </row>
    <row r="550" spans="1:7" ht="15.75" customHeight="1">
      <c r="A550" s="3" t="s">
        <v>1</v>
      </c>
      <c r="B550" s="3"/>
      <c r="C550" s="3"/>
      <c r="D550" s="3"/>
      <c r="E550" s="3"/>
      <c r="F550" s="3"/>
      <c r="G550" s="3"/>
    </row>
    <row r="551" spans="1:7" ht="12.75">
      <c r="A551" s="26"/>
      <c r="B551" s="26"/>
      <c r="C551" s="26"/>
      <c r="D551" s="26"/>
      <c r="E551" s="26"/>
      <c r="F551" s="26"/>
      <c r="G551" s="27"/>
    </row>
    <row r="552" spans="1:7" ht="13.5">
      <c r="A552" s="5" t="s">
        <v>2</v>
      </c>
      <c r="B552" s="5"/>
      <c r="C552" s="5"/>
      <c r="D552" s="5"/>
      <c r="E552" s="5"/>
      <c r="F552" s="5"/>
      <c r="G552" s="5"/>
    </row>
    <row r="553" spans="1:7" ht="14.25">
      <c r="A553" s="6" t="s">
        <v>3</v>
      </c>
      <c r="B553" s="6"/>
      <c r="C553" s="7" t="s">
        <v>4</v>
      </c>
      <c r="D553" s="7"/>
      <c r="E553" s="7"/>
      <c r="F553" s="7"/>
      <c r="G553" s="7"/>
    </row>
    <row r="554" spans="1:7" ht="14.25">
      <c r="A554" s="6" t="s">
        <v>5</v>
      </c>
      <c r="B554" s="6"/>
      <c r="C554" s="7" t="s">
        <v>4</v>
      </c>
      <c r="D554" s="7"/>
      <c r="E554" s="7"/>
      <c r="F554" s="7"/>
      <c r="G554" s="7"/>
    </row>
    <row r="555" spans="1:7" ht="25.5" customHeight="1">
      <c r="A555" s="8" t="s">
        <v>6</v>
      </c>
      <c r="B555" s="8"/>
      <c r="C555" s="8" t="s">
        <v>68</v>
      </c>
      <c r="D555" s="8"/>
      <c r="E555" s="8"/>
      <c r="F555" s="8"/>
      <c r="G555" s="8"/>
    </row>
    <row r="556" spans="1:7" ht="13.5" customHeight="1">
      <c r="A556" s="8" t="s">
        <v>8</v>
      </c>
      <c r="B556" s="8"/>
      <c r="C556" s="8" t="s">
        <v>69</v>
      </c>
      <c r="D556" s="8"/>
      <c r="E556" s="8"/>
      <c r="F556" s="8"/>
      <c r="G556" s="8"/>
    </row>
    <row r="557" spans="1:7" ht="42" customHeight="1">
      <c r="A557" s="21"/>
      <c r="B557" s="21"/>
      <c r="C557" s="8"/>
      <c r="D557" s="8"/>
      <c r="E557" s="8"/>
      <c r="F557" s="8"/>
      <c r="G557" s="8"/>
    </row>
    <row r="558" spans="1:7" ht="12.75" customHeight="1">
      <c r="A558" s="9" t="s">
        <v>10</v>
      </c>
      <c r="B558" s="10" t="s">
        <v>11</v>
      </c>
      <c r="C558" s="10" t="s">
        <v>12</v>
      </c>
      <c r="D558" s="10"/>
      <c r="E558" s="10"/>
      <c r="F558" s="11" t="s">
        <v>13</v>
      </c>
      <c r="G558" s="12" t="s">
        <v>14</v>
      </c>
    </row>
    <row r="559" spans="1:7" ht="14.25">
      <c r="A559" s="9"/>
      <c r="B559" s="10"/>
      <c r="C559" s="10"/>
      <c r="D559" s="10"/>
      <c r="E559" s="10"/>
      <c r="F559" s="11"/>
      <c r="G559" s="12"/>
    </row>
    <row r="560" spans="1:7" ht="29.25" customHeight="1">
      <c r="A560" s="13" t="s">
        <v>15</v>
      </c>
      <c r="B560" s="10" t="s">
        <v>230</v>
      </c>
      <c r="C560" s="34" t="s">
        <v>231</v>
      </c>
      <c r="D560" s="34"/>
      <c r="E560" s="34"/>
      <c r="F560" s="50">
        <f>F563+F564+F565</f>
        <v>40000</v>
      </c>
      <c r="G560" s="12" t="s">
        <v>18</v>
      </c>
    </row>
    <row r="561" spans="1:7" ht="23.25" customHeight="1">
      <c r="A561" s="13"/>
      <c r="B561" s="10"/>
      <c r="C561" s="34"/>
      <c r="D561" s="34"/>
      <c r="E561" s="34"/>
      <c r="F561" s="50">
        <v>100000</v>
      </c>
      <c r="G561" s="12" t="s">
        <v>72</v>
      </c>
    </row>
    <row r="562" spans="1:7" ht="24.75" customHeight="1">
      <c r="A562" s="13"/>
      <c r="B562" s="10"/>
      <c r="C562" s="34"/>
      <c r="D562" s="34"/>
      <c r="E562" s="34"/>
      <c r="F562" s="50">
        <v>20000</v>
      </c>
      <c r="G562" s="12" t="s">
        <v>73</v>
      </c>
    </row>
    <row r="563" spans="1:7" ht="26.25" customHeight="1">
      <c r="A563" s="13"/>
      <c r="B563" s="10"/>
      <c r="C563" s="14" t="s">
        <v>232</v>
      </c>
      <c r="D563" s="14"/>
      <c r="E563" s="14"/>
      <c r="F563" s="51">
        <v>5000</v>
      </c>
      <c r="G563" s="16" t="s">
        <v>18</v>
      </c>
    </row>
    <row r="564" spans="1:7" ht="27" customHeight="1">
      <c r="A564" s="13"/>
      <c r="B564" s="10"/>
      <c r="C564" s="14" t="s">
        <v>233</v>
      </c>
      <c r="D564" s="14"/>
      <c r="E564" s="14"/>
      <c r="F564" s="51">
        <v>5000</v>
      </c>
      <c r="G564" s="16"/>
    </row>
    <row r="565" spans="1:7" ht="24.75" customHeight="1">
      <c r="A565" s="13"/>
      <c r="B565" s="10"/>
      <c r="C565" s="14" t="s">
        <v>234</v>
      </c>
      <c r="D565" s="14"/>
      <c r="E565" s="14"/>
      <c r="F565" s="51">
        <v>30000</v>
      </c>
      <c r="G565" s="16"/>
    </row>
    <row r="566" spans="1:7" ht="25.5" customHeight="1">
      <c r="A566" s="13"/>
      <c r="B566" s="10"/>
      <c r="C566" s="14" t="s">
        <v>235</v>
      </c>
      <c r="D566" s="14"/>
      <c r="E566" s="14"/>
      <c r="F566" s="51">
        <v>70000</v>
      </c>
      <c r="G566" s="16" t="s">
        <v>72</v>
      </c>
    </row>
    <row r="567" spans="1:7" ht="26.25" customHeight="1">
      <c r="A567" s="13"/>
      <c r="B567" s="10"/>
      <c r="C567" s="14" t="s">
        <v>82</v>
      </c>
      <c r="D567" s="14"/>
      <c r="E567" s="14"/>
      <c r="F567" s="51">
        <v>20000</v>
      </c>
      <c r="G567" s="16" t="s">
        <v>73</v>
      </c>
    </row>
    <row r="568" spans="1:7" ht="13.5" customHeight="1">
      <c r="A568" s="13"/>
      <c r="B568" s="23"/>
      <c r="C568" s="24" t="s">
        <v>21</v>
      </c>
      <c r="D568" s="24"/>
      <c r="E568" s="24"/>
      <c r="F568" s="51">
        <f>SUM(F560:F562)</f>
        <v>160000</v>
      </c>
      <c r="G568" s="25"/>
    </row>
    <row r="569" spans="1:7" ht="14.25">
      <c r="A569" s="18" t="s">
        <v>22</v>
      </c>
      <c r="B569" s="18"/>
      <c r="C569" s="18"/>
      <c r="D569" s="18"/>
      <c r="E569" s="18"/>
      <c r="F569" s="18"/>
      <c r="G569" s="18"/>
    </row>
    <row r="570" spans="1:7" ht="12.75">
      <c r="A570" s="19"/>
      <c r="B570" s="19"/>
      <c r="C570" s="19"/>
      <c r="D570" s="19"/>
      <c r="E570" s="19"/>
      <c r="F570" s="19"/>
      <c r="G570" s="19"/>
    </row>
    <row r="571" spans="1:7" ht="14.25">
      <c r="A571" s="19"/>
      <c r="B571" s="19"/>
      <c r="C571" s="19"/>
      <c r="D571" s="19"/>
      <c r="E571" s="19"/>
      <c r="F571" s="19"/>
      <c r="G571" s="19"/>
    </row>
    <row r="572" spans="1:7" ht="15.75">
      <c r="A572" s="2" t="s">
        <v>0</v>
      </c>
      <c r="B572" s="2"/>
      <c r="C572" s="2"/>
      <c r="D572" s="2"/>
      <c r="E572" s="2"/>
      <c r="F572" s="2"/>
      <c r="G572" s="2"/>
    </row>
    <row r="573" spans="1:7" ht="15.75" customHeight="1">
      <c r="A573" s="3" t="s">
        <v>1</v>
      </c>
      <c r="B573" s="3"/>
      <c r="C573" s="3"/>
      <c r="D573" s="3"/>
      <c r="E573" s="3"/>
      <c r="F573" s="3"/>
      <c r="G573" s="3"/>
    </row>
    <row r="575" spans="1:7" ht="13.5">
      <c r="A575" s="5" t="s">
        <v>2</v>
      </c>
      <c r="B575" s="5"/>
      <c r="C575" s="5"/>
      <c r="D575" s="5"/>
      <c r="E575" s="5"/>
      <c r="F575" s="5"/>
      <c r="G575" s="5"/>
    </row>
    <row r="576" spans="1:7" ht="14.25">
      <c r="A576" s="6" t="s">
        <v>3</v>
      </c>
      <c r="B576" s="6"/>
      <c r="C576" s="7" t="s">
        <v>4</v>
      </c>
      <c r="D576" s="7"/>
      <c r="E576" s="7"/>
      <c r="F576" s="7"/>
      <c r="G576" s="7"/>
    </row>
    <row r="577" spans="1:7" ht="14.25">
      <c r="A577" s="6" t="s">
        <v>5</v>
      </c>
      <c r="B577" s="6"/>
      <c r="C577" s="7" t="s">
        <v>4</v>
      </c>
      <c r="D577" s="7"/>
      <c r="E577" s="7"/>
      <c r="F577" s="7"/>
      <c r="G577" s="7"/>
    </row>
    <row r="578" spans="1:7" ht="22.5" customHeight="1">
      <c r="A578" s="8" t="s">
        <v>6</v>
      </c>
      <c r="B578" s="8"/>
      <c r="C578" s="8" t="s">
        <v>68</v>
      </c>
      <c r="D578" s="8"/>
      <c r="E578" s="8"/>
      <c r="F578" s="8"/>
      <c r="G578" s="8"/>
    </row>
    <row r="579" spans="1:7" ht="21.75" customHeight="1">
      <c r="A579" s="8" t="s">
        <v>8</v>
      </c>
      <c r="B579" s="8"/>
      <c r="C579" s="8" t="s">
        <v>69</v>
      </c>
      <c r="D579" s="8"/>
      <c r="E579" s="8"/>
      <c r="F579" s="8"/>
      <c r="G579" s="8"/>
    </row>
    <row r="580" spans="1:7" ht="24" customHeight="1">
      <c r="A580" s="21"/>
      <c r="B580" s="21"/>
      <c r="C580" s="8"/>
      <c r="D580" s="8"/>
      <c r="E580" s="8"/>
      <c r="F580" s="8"/>
      <c r="G580" s="8"/>
    </row>
    <row r="581" spans="1:7" ht="12.75" customHeight="1">
      <c r="A581" s="9" t="s">
        <v>10</v>
      </c>
      <c r="B581" s="10" t="s">
        <v>11</v>
      </c>
      <c r="C581" s="10" t="s">
        <v>12</v>
      </c>
      <c r="D581" s="10"/>
      <c r="E581" s="10"/>
      <c r="F581" s="11" t="s">
        <v>13</v>
      </c>
      <c r="G581" s="12" t="s">
        <v>14</v>
      </c>
    </row>
    <row r="582" spans="1:7" ht="9" customHeight="1">
      <c r="A582" s="9"/>
      <c r="B582" s="10"/>
      <c r="C582" s="10"/>
      <c r="D582" s="10"/>
      <c r="E582" s="10"/>
      <c r="F582" s="11"/>
      <c r="G582" s="12"/>
    </row>
    <row r="583" spans="1:7" ht="39.75" customHeight="1">
      <c r="A583" s="13" t="s">
        <v>15</v>
      </c>
      <c r="B583" s="10" t="s">
        <v>236</v>
      </c>
      <c r="C583" s="34" t="s">
        <v>237</v>
      </c>
      <c r="D583" s="34"/>
      <c r="E583" s="34"/>
      <c r="F583" s="15">
        <f>F584+F585+F586</f>
        <v>70000</v>
      </c>
      <c r="G583" s="12" t="s">
        <v>18</v>
      </c>
    </row>
    <row r="584" spans="1:7" ht="29.25" customHeight="1">
      <c r="A584" s="13"/>
      <c r="B584" s="10"/>
      <c r="C584" s="14" t="s">
        <v>238</v>
      </c>
      <c r="D584" s="14"/>
      <c r="E584" s="14"/>
      <c r="F584" s="17">
        <v>10000</v>
      </c>
      <c r="G584" s="16" t="s">
        <v>18</v>
      </c>
    </row>
    <row r="585" spans="1:7" ht="27" customHeight="1">
      <c r="A585" s="13"/>
      <c r="B585" s="10"/>
      <c r="C585" s="14" t="s">
        <v>239</v>
      </c>
      <c r="D585" s="14"/>
      <c r="E585" s="14"/>
      <c r="F585" s="17">
        <v>59000</v>
      </c>
      <c r="G585" s="16"/>
    </row>
    <row r="586" spans="1:7" ht="21.75" customHeight="1">
      <c r="A586" s="13"/>
      <c r="B586" s="10"/>
      <c r="C586" s="14" t="s">
        <v>240</v>
      </c>
      <c r="D586" s="14"/>
      <c r="E586" s="14"/>
      <c r="F586" s="17">
        <v>1000</v>
      </c>
      <c r="G586" s="16"/>
    </row>
    <row r="587" spans="1:7" ht="26.25" customHeight="1">
      <c r="A587" s="13"/>
      <c r="B587" s="10"/>
      <c r="C587" s="55" t="s">
        <v>241</v>
      </c>
      <c r="D587" s="55"/>
      <c r="E587" s="55"/>
      <c r="F587" s="15">
        <f aca="true" t="shared" si="0" ref="F587:F589">F590</f>
        <v>200000</v>
      </c>
      <c r="G587" s="12" t="s">
        <v>18</v>
      </c>
    </row>
    <row r="588" spans="1:7" ht="25.5" customHeight="1">
      <c r="A588" s="13"/>
      <c r="B588" s="10"/>
      <c r="C588" s="55"/>
      <c r="D588" s="55"/>
      <c r="E588" s="55"/>
      <c r="F588" s="15">
        <f t="shared" si="0"/>
        <v>100000</v>
      </c>
      <c r="G588" s="12" t="s">
        <v>72</v>
      </c>
    </row>
    <row r="589" spans="1:7" ht="18.75" customHeight="1">
      <c r="A589" s="13"/>
      <c r="B589" s="10"/>
      <c r="C589" s="55"/>
      <c r="D589" s="55"/>
      <c r="E589" s="55"/>
      <c r="F589" s="15">
        <f t="shared" si="0"/>
        <v>50000</v>
      </c>
      <c r="G589" s="12" t="s">
        <v>73</v>
      </c>
    </row>
    <row r="590" spans="1:7" ht="28.5" customHeight="1">
      <c r="A590" s="13"/>
      <c r="B590" s="10"/>
      <c r="C590" s="14" t="s">
        <v>242</v>
      </c>
      <c r="D590" s="14"/>
      <c r="E590" s="14"/>
      <c r="F590" s="17">
        <v>200000</v>
      </c>
      <c r="G590" s="16" t="s">
        <v>18</v>
      </c>
    </row>
    <row r="591" spans="1:7" ht="23.25" customHeight="1">
      <c r="A591" s="13"/>
      <c r="B591" s="10"/>
      <c r="C591" s="14" t="s">
        <v>243</v>
      </c>
      <c r="D591" s="14"/>
      <c r="E591" s="14"/>
      <c r="F591" s="17">
        <v>100000</v>
      </c>
      <c r="G591" s="16" t="s">
        <v>72</v>
      </c>
    </row>
    <row r="592" spans="1:7" ht="24.75" customHeight="1">
      <c r="A592" s="13"/>
      <c r="B592" s="10"/>
      <c r="C592" s="14" t="s">
        <v>243</v>
      </c>
      <c r="D592" s="14"/>
      <c r="E592" s="14"/>
      <c r="F592" s="17">
        <v>50000</v>
      </c>
      <c r="G592" s="16" t="s">
        <v>73</v>
      </c>
    </row>
    <row r="593" spans="1:7" ht="13.5" customHeight="1">
      <c r="A593" s="13"/>
      <c r="B593" s="23"/>
      <c r="C593" s="24" t="s">
        <v>21</v>
      </c>
      <c r="D593" s="24"/>
      <c r="E593" s="24"/>
      <c r="F593" s="17">
        <f>SUM(F583+F587)</f>
        <v>270000</v>
      </c>
      <c r="G593" s="25"/>
    </row>
    <row r="594" spans="1:7" ht="14.25">
      <c r="A594" s="18" t="s">
        <v>22</v>
      </c>
      <c r="B594" s="18"/>
      <c r="C594" s="18"/>
      <c r="D594" s="18"/>
      <c r="E594" s="18"/>
      <c r="F594" s="18"/>
      <c r="G594" s="18"/>
    </row>
    <row r="595" ht="14.25">
      <c r="G595"/>
    </row>
    <row r="596" spans="1:7" ht="15.75">
      <c r="A596" s="2" t="s">
        <v>0</v>
      </c>
      <c r="B596" s="2"/>
      <c r="C596" s="2"/>
      <c r="D596" s="2"/>
      <c r="E596" s="2"/>
      <c r="F596" s="2"/>
      <c r="G596" s="2"/>
    </row>
    <row r="597" spans="1:7" ht="15.75" customHeight="1">
      <c r="A597" s="3" t="s">
        <v>1</v>
      </c>
      <c r="B597" s="3"/>
      <c r="C597" s="3"/>
      <c r="D597" s="3"/>
      <c r="E597" s="3"/>
      <c r="F597" s="3"/>
      <c r="G597" s="3"/>
    </row>
    <row r="599" spans="1:7" ht="13.5">
      <c r="A599" s="5" t="s">
        <v>2</v>
      </c>
      <c r="B599" s="5"/>
      <c r="C599" s="5"/>
      <c r="D599" s="5"/>
      <c r="E599" s="5"/>
      <c r="F599" s="5"/>
      <c r="G599" s="5"/>
    </row>
    <row r="600" spans="1:7" ht="14.25">
      <c r="A600" s="6" t="s">
        <v>3</v>
      </c>
      <c r="B600" s="6"/>
      <c r="C600" s="7" t="s">
        <v>4</v>
      </c>
      <c r="D600" s="7"/>
      <c r="E600" s="7"/>
      <c r="F600" s="7"/>
      <c r="G600" s="7"/>
    </row>
    <row r="601" spans="1:7" ht="14.25">
      <c r="A601" s="6" t="s">
        <v>5</v>
      </c>
      <c r="B601" s="6"/>
      <c r="C601" s="7" t="s">
        <v>4</v>
      </c>
      <c r="D601" s="7"/>
      <c r="E601" s="7"/>
      <c r="F601" s="7"/>
      <c r="G601" s="7"/>
    </row>
    <row r="602" spans="1:7" ht="27.75" customHeight="1">
      <c r="A602" s="8" t="s">
        <v>6</v>
      </c>
      <c r="B602" s="8"/>
      <c r="C602" s="8" t="s">
        <v>23</v>
      </c>
      <c r="D602" s="8"/>
      <c r="E602" s="8"/>
      <c r="F602" s="8"/>
      <c r="G602" s="8"/>
    </row>
    <row r="603" spans="1:7" ht="13.5" customHeight="1">
      <c r="A603" s="8" t="s">
        <v>8</v>
      </c>
      <c r="B603" s="8"/>
      <c r="C603" s="8" t="s">
        <v>30</v>
      </c>
      <c r="D603" s="8"/>
      <c r="E603" s="8"/>
      <c r="F603" s="8"/>
      <c r="G603" s="8"/>
    </row>
    <row r="604" spans="1:7" ht="40.5" customHeight="1">
      <c r="A604" s="21"/>
      <c r="B604" s="21"/>
      <c r="C604" s="8"/>
      <c r="D604" s="8"/>
      <c r="E604" s="8"/>
      <c r="F604" s="8"/>
      <c r="G604" s="8"/>
    </row>
    <row r="605" spans="1:7" ht="7.5" customHeight="1">
      <c r="A605" s="9" t="s">
        <v>10</v>
      </c>
      <c r="B605" s="10" t="s">
        <v>11</v>
      </c>
      <c r="C605" s="10" t="s">
        <v>12</v>
      </c>
      <c r="D605" s="10"/>
      <c r="E605" s="10"/>
      <c r="F605" s="11" t="s">
        <v>13</v>
      </c>
      <c r="G605" s="12" t="s">
        <v>14</v>
      </c>
    </row>
    <row r="606" spans="1:7" ht="9.75" customHeight="1">
      <c r="A606" s="9"/>
      <c r="B606" s="10"/>
      <c r="C606" s="10"/>
      <c r="D606" s="10"/>
      <c r="E606" s="10"/>
      <c r="F606" s="11"/>
      <c r="G606" s="12"/>
    </row>
    <row r="607" spans="1:7" ht="53.25" customHeight="1">
      <c r="A607" s="13" t="s">
        <v>15</v>
      </c>
      <c r="B607" s="10" t="s">
        <v>244</v>
      </c>
      <c r="C607" s="34" t="s">
        <v>245</v>
      </c>
      <c r="D607" s="34"/>
      <c r="E607" s="34"/>
      <c r="F607" s="15">
        <f>F609+F610+F611+F612</f>
        <v>12000</v>
      </c>
      <c r="G607" s="12" t="s">
        <v>28</v>
      </c>
    </row>
    <row r="608" spans="1:7" ht="39" customHeight="1">
      <c r="A608" s="13"/>
      <c r="B608" s="10"/>
      <c r="C608" s="34"/>
      <c r="D608" s="34"/>
      <c r="E608" s="34"/>
      <c r="F608" s="15"/>
      <c r="G608" s="12"/>
    </row>
    <row r="609" spans="1:7" ht="34.5" customHeight="1">
      <c r="A609" s="13"/>
      <c r="B609" s="10"/>
      <c r="C609" s="14" t="s">
        <v>246</v>
      </c>
      <c r="D609" s="14"/>
      <c r="E609" s="14"/>
      <c r="F609" s="17">
        <v>8000</v>
      </c>
      <c r="G609" s="16" t="s">
        <v>28</v>
      </c>
    </row>
    <row r="610" spans="1:7" ht="34.5" customHeight="1">
      <c r="A610" s="13"/>
      <c r="B610" s="10"/>
      <c r="C610" s="14" t="s">
        <v>247</v>
      </c>
      <c r="D610" s="14"/>
      <c r="E610" s="14"/>
      <c r="F610" s="17">
        <v>1000</v>
      </c>
      <c r="G610" s="16"/>
    </row>
    <row r="611" spans="1:7" ht="29.25" customHeight="1">
      <c r="A611" s="13"/>
      <c r="B611" s="10"/>
      <c r="C611" s="14" t="s">
        <v>248</v>
      </c>
      <c r="D611" s="14"/>
      <c r="E611" s="14"/>
      <c r="F611" s="17">
        <v>1000</v>
      </c>
      <c r="G611" s="16"/>
    </row>
    <row r="612" spans="1:7" ht="24.75" customHeight="1">
      <c r="A612" s="13"/>
      <c r="B612" s="10"/>
      <c r="C612" s="14" t="s">
        <v>249</v>
      </c>
      <c r="D612" s="14"/>
      <c r="E612" s="14"/>
      <c r="F612" s="17">
        <v>2000</v>
      </c>
      <c r="G612" s="16"/>
    </row>
    <row r="613" spans="1:7" ht="13.5" customHeight="1">
      <c r="A613" s="13"/>
      <c r="B613" s="23"/>
      <c r="C613" s="24" t="s">
        <v>21</v>
      </c>
      <c r="D613" s="24"/>
      <c r="E613" s="24"/>
      <c r="F613" s="17">
        <f>SUM(F607:F608)</f>
        <v>12000</v>
      </c>
      <c r="G613" s="25"/>
    </row>
    <row r="614" spans="1:7" ht="14.25">
      <c r="A614" s="18" t="s">
        <v>22</v>
      </c>
      <c r="B614" s="18"/>
      <c r="C614" s="18"/>
      <c r="D614" s="18"/>
      <c r="E614" s="18"/>
      <c r="F614" s="18"/>
      <c r="G614" s="18"/>
    </row>
    <row r="615" spans="1:7" ht="16.5">
      <c r="A615" s="2" t="s">
        <v>0</v>
      </c>
      <c r="B615" s="2"/>
      <c r="C615" s="2"/>
      <c r="D615" s="2"/>
      <c r="E615" s="2"/>
      <c r="F615" s="2"/>
      <c r="G615" s="2"/>
    </row>
    <row r="616" spans="1:7" ht="16.5" customHeight="1">
      <c r="A616" s="3" t="s">
        <v>1</v>
      </c>
      <c r="B616" s="3"/>
      <c r="C616" s="3"/>
      <c r="D616" s="3"/>
      <c r="E616" s="3"/>
      <c r="F616" s="3"/>
      <c r="G616" s="3"/>
    </row>
    <row r="617" ht="14.25"/>
    <row r="618" spans="1:7" ht="14.25">
      <c r="A618" s="5" t="s">
        <v>2</v>
      </c>
      <c r="B618" s="5"/>
      <c r="C618" s="5"/>
      <c r="D618" s="5"/>
      <c r="E618" s="5"/>
      <c r="F618" s="5"/>
      <c r="G618" s="5"/>
    </row>
    <row r="619" spans="1:7" ht="14.25">
      <c r="A619" s="6" t="s">
        <v>3</v>
      </c>
      <c r="B619" s="6"/>
      <c r="C619" s="7" t="s">
        <v>4</v>
      </c>
      <c r="D619" s="7"/>
      <c r="E619" s="7"/>
      <c r="F619" s="7"/>
      <c r="G619" s="7"/>
    </row>
    <row r="620" spans="1:7" ht="14.25">
      <c r="A620" s="6" t="s">
        <v>5</v>
      </c>
      <c r="B620" s="6"/>
      <c r="C620" s="7" t="s">
        <v>4</v>
      </c>
      <c r="D620" s="7"/>
      <c r="E620" s="7"/>
      <c r="F620" s="7"/>
      <c r="G620" s="7"/>
    </row>
    <row r="621" spans="1:7" ht="14.25" customHeight="1">
      <c r="A621" s="8" t="s">
        <v>6</v>
      </c>
      <c r="B621" s="8"/>
      <c r="C621" s="8" t="s">
        <v>250</v>
      </c>
      <c r="D621" s="8"/>
      <c r="E621" s="8"/>
      <c r="F621" s="8"/>
      <c r="G621" s="8"/>
    </row>
    <row r="622" spans="1:7" ht="21.75" customHeight="1">
      <c r="A622" s="8" t="s">
        <v>8</v>
      </c>
      <c r="B622" s="8"/>
      <c r="C622" s="56" t="s">
        <v>199</v>
      </c>
      <c r="D622" s="56"/>
      <c r="E622" s="56"/>
      <c r="F622" s="56"/>
      <c r="G622" s="56"/>
    </row>
    <row r="623" spans="1:7" ht="22.5" customHeight="1">
      <c r="A623" s="21"/>
      <c r="B623" s="21"/>
      <c r="C623" s="56"/>
      <c r="D623" s="56"/>
      <c r="E623" s="56"/>
      <c r="F623" s="56"/>
      <c r="G623" s="56"/>
    </row>
    <row r="624" spans="1:7" ht="14.25" customHeight="1">
      <c r="A624" s="9" t="s">
        <v>10</v>
      </c>
      <c r="B624" s="10" t="s">
        <v>11</v>
      </c>
      <c r="C624" s="10" t="s">
        <v>12</v>
      </c>
      <c r="D624" s="10"/>
      <c r="E624" s="10"/>
      <c r="F624" s="11" t="s">
        <v>13</v>
      </c>
      <c r="G624" s="12" t="s">
        <v>14</v>
      </c>
    </row>
    <row r="625" spans="1:7" ht="14.25">
      <c r="A625" s="9"/>
      <c r="B625" s="10"/>
      <c r="C625" s="10"/>
      <c r="D625" s="10"/>
      <c r="E625" s="10"/>
      <c r="F625" s="11"/>
      <c r="G625" s="12"/>
    </row>
    <row r="626" spans="1:7" ht="14.25" customHeight="1">
      <c r="A626" s="11" t="s">
        <v>15</v>
      </c>
      <c r="B626" s="10" t="s">
        <v>251</v>
      </c>
      <c r="C626" s="34" t="s">
        <v>252</v>
      </c>
      <c r="D626" s="34"/>
      <c r="E626" s="34"/>
      <c r="F626" s="30">
        <f>F628+F629+F630+F631</f>
        <v>12000</v>
      </c>
      <c r="G626" s="16" t="s">
        <v>253</v>
      </c>
    </row>
    <row r="627" spans="1:7" ht="42.75" customHeight="1">
      <c r="A627" s="11"/>
      <c r="B627" s="10"/>
      <c r="C627" s="34"/>
      <c r="D627" s="34"/>
      <c r="E627" s="34"/>
      <c r="F627" s="30"/>
      <c r="G627" s="16"/>
    </row>
    <row r="628" spans="1:7" ht="27.75" customHeight="1">
      <c r="A628" s="11"/>
      <c r="B628" s="10"/>
      <c r="C628" s="14" t="s">
        <v>254</v>
      </c>
      <c r="D628" s="14"/>
      <c r="E628" s="14"/>
      <c r="F628" s="28">
        <v>5000</v>
      </c>
      <c r="G628" s="16"/>
    </row>
    <row r="629" spans="1:7" ht="24.75" customHeight="1">
      <c r="A629" s="11"/>
      <c r="B629" s="10"/>
      <c r="C629" s="14" t="s">
        <v>255</v>
      </c>
      <c r="D629" s="14"/>
      <c r="E629" s="14"/>
      <c r="F629" s="28">
        <v>1000</v>
      </c>
      <c r="G629" s="16"/>
    </row>
    <row r="630" spans="1:7" ht="24.75" customHeight="1">
      <c r="A630" s="11"/>
      <c r="B630" s="10"/>
      <c r="C630" s="14" t="s">
        <v>256</v>
      </c>
      <c r="D630" s="14"/>
      <c r="E630" s="14"/>
      <c r="F630" s="28">
        <v>1000</v>
      </c>
      <c r="G630" s="16"/>
    </row>
    <row r="631" spans="1:7" ht="24.75" customHeight="1">
      <c r="A631" s="11"/>
      <c r="B631" s="10"/>
      <c r="C631" s="14" t="s">
        <v>257</v>
      </c>
      <c r="D631" s="14"/>
      <c r="E631" s="14"/>
      <c r="F631" s="28">
        <v>5000</v>
      </c>
      <c r="G631" s="16"/>
    </row>
    <row r="632" spans="1:7" ht="14.25" customHeight="1">
      <c r="A632" s="13"/>
      <c r="B632" s="23"/>
      <c r="C632" s="24" t="s">
        <v>21</v>
      </c>
      <c r="D632" s="24"/>
      <c r="E632" s="24"/>
      <c r="F632" s="28">
        <f>F626</f>
        <v>12000</v>
      </c>
      <c r="G632" s="25"/>
    </row>
    <row r="633" spans="1:7" ht="14.25">
      <c r="A633" s="18" t="s">
        <v>22</v>
      </c>
      <c r="B633" s="18"/>
      <c r="C633" s="18"/>
      <c r="D633" s="18"/>
      <c r="E633" s="18"/>
      <c r="F633" s="18"/>
      <c r="G633" s="18"/>
    </row>
    <row r="634" spans="1:7" ht="14.25">
      <c r="A634" s="19"/>
      <c r="B634" s="19"/>
      <c r="C634" s="19"/>
      <c r="D634" s="19"/>
      <c r="E634" s="19"/>
      <c r="F634" s="19"/>
      <c r="G634" s="19"/>
    </row>
    <row r="635" spans="1:7" ht="14.25">
      <c r="A635" s="19"/>
      <c r="B635" s="19"/>
      <c r="C635" s="19"/>
      <c r="D635" s="19"/>
      <c r="E635" s="19"/>
      <c r="F635" s="19"/>
      <c r="G635" s="19"/>
    </row>
    <row r="636" spans="1:7" ht="15.75">
      <c r="A636" s="2" t="s">
        <v>0</v>
      </c>
      <c r="B636" s="2"/>
      <c r="C636" s="2"/>
      <c r="D636" s="2"/>
      <c r="E636" s="2"/>
      <c r="F636" s="2"/>
      <c r="G636" s="2"/>
    </row>
    <row r="637" spans="1:7" ht="15.75" customHeight="1">
      <c r="A637" s="3" t="s">
        <v>1</v>
      </c>
      <c r="B637" s="3"/>
      <c r="C637" s="3"/>
      <c r="D637" s="3"/>
      <c r="E637" s="3"/>
      <c r="F637" s="3"/>
      <c r="G637" s="3"/>
    </row>
    <row r="638" spans="1:7" ht="12.75">
      <c r="A638" s="26"/>
      <c r="B638" s="26"/>
      <c r="C638" s="26"/>
      <c r="D638" s="26"/>
      <c r="E638" s="26"/>
      <c r="F638" s="26"/>
      <c r="G638" s="27"/>
    </row>
    <row r="639" spans="1:7" ht="13.5">
      <c r="A639" s="5" t="s">
        <v>2</v>
      </c>
      <c r="B639" s="5"/>
      <c r="C639" s="5"/>
      <c r="D639" s="5"/>
      <c r="E639" s="5"/>
      <c r="F639" s="5"/>
      <c r="G639" s="5"/>
    </row>
    <row r="640" spans="1:7" ht="14.25">
      <c r="A640" s="6" t="s">
        <v>3</v>
      </c>
      <c r="B640" s="6"/>
      <c r="C640" s="7" t="s">
        <v>4</v>
      </c>
      <c r="D640" s="7"/>
      <c r="E640" s="7"/>
      <c r="F640" s="7"/>
      <c r="G640" s="7"/>
    </row>
    <row r="641" spans="1:7" ht="14.25">
      <c r="A641" s="6" t="s">
        <v>5</v>
      </c>
      <c r="B641" s="6"/>
      <c r="C641" s="7" t="s">
        <v>4</v>
      </c>
      <c r="D641" s="7"/>
      <c r="E641" s="7"/>
      <c r="F641" s="7"/>
      <c r="G641" s="7"/>
    </row>
    <row r="642" spans="1:7" ht="23.25" customHeight="1">
      <c r="A642" s="8" t="s">
        <v>6</v>
      </c>
      <c r="B642" s="8"/>
      <c r="C642" s="8" t="s">
        <v>258</v>
      </c>
      <c r="D642" s="8"/>
      <c r="E642" s="8"/>
      <c r="F642" s="8"/>
      <c r="G642" s="8"/>
    </row>
    <row r="643" spans="1:7" ht="12.75" customHeight="1">
      <c r="A643" s="8" t="s">
        <v>8</v>
      </c>
      <c r="B643" s="8"/>
      <c r="C643" s="57" t="s">
        <v>259</v>
      </c>
      <c r="D643" s="57"/>
      <c r="E643" s="57"/>
      <c r="F643" s="57"/>
      <c r="G643" s="57"/>
    </row>
    <row r="644" spans="1:7" ht="57" customHeight="1">
      <c r="A644" s="8"/>
      <c r="B644" s="8"/>
      <c r="C644" s="57"/>
      <c r="D644" s="57"/>
      <c r="E644" s="57"/>
      <c r="F644" s="57"/>
      <c r="G644" s="57"/>
    </row>
    <row r="645" spans="1:7" ht="12.75" customHeight="1">
      <c r="A645" s="9" t="s">
        <v>10</v>
      </c>
      <c r="B645" s="10" t="s">
        <v>11</v>
      </c>
      <c r="C645" s="10" t="s">
        <v>12</v>
      </c>
      <c r="D645" s="10"/>
      <c r="E645" s="10"/>
      <c r="F645" s="11" t="s">
        <v>13</v>
      </c>
      <c r="G645" s="12" t="s">
        <v>14</v>
      </c>
    </row>
    <row r="646" spans="1:7" ht="14.25">
      <c r="A646" s="9"/>
      <c r="B646" s="10"/>
      <c r="C646" s="10"/>
      <c r="D646" s="10"/>
      <c r="E646" s="10"/>
      <c r="F646" s="11"/>
      <c r="G646" s="12"/>
    </row>
    <row r="647" spans="1:7" ht="48" customHeight="1">
      <c r="A647" s="13" t="s">
        <v>15</v>
      </c>
      <c r="B647" s="10" t="s">
        <v>260</v>
      </c>
      <c r="C647" s="34" t="s">
        <v>261</v>
      </c>
      <c r="D647" s="34"/>
      <c r="E647" s="34"/>
      <c r="F647" s="15">
        <f>F656+F657+F658+F659+F660</f>
        <v>21000</v>
      </c>
      <c r="G647" s="12" t="s">
        <v>18</v>
      </c>
    </row>
    <row r="648" spans="1:7" ht="39.75" customHeight="1">
      <c r="A648" s="13"/>
      <c r="B648" s="10"/>
      <c r="C648" s="34"/>
      <c r="D648" s="34"/>
      <c r="E648" s="34"/>
      <c r="F648" s="15">
        <v>110000</v>
      </c>
      <c r="G648" s="12" t="s">
        <v>262</v>
      </c>
    </row>
    <row r="649" spans="1:7" ht="43.5" customHeight="1">
      <c r="A649" s="13"/>
      <c r="B649" s="10"/>
      <c r="C649" s="34"/>
      <c r="D649" s="34"/>
      <c r="E649" s="34"/>
      <c r="F649" s="15">
        <v>24000</v>
      </c>
      <c r="G649" s="12" t="s">
        <v>263</v>
      </c>
    </row>
    <row r="650" spans="1:7" ht="29.25" customHeight="1">
      <c r="A650" s="13"/>
      <c r="B650" s="10"/>
      <c r="C650" s="14" t="s">
        <v>264</v>
      </c>
      <c r="D650" s="14"/>
      <c r="E650" s="14"/>
      <c r="F650" s="17">
        <v>65000</v>
      </c>
      <c r="G650" s="16" t="s">
        <v>262</v>
      </c>
    </row>
    <row r="651" spans="1:7" ht="24" customHeight="1">
      <c r="A651" s="13"/>
      <c r="B651" s="10"/>
      <c r="C651" s="14" t="s">
        <v>265</v>
      </c>
      <c r="D651" s="14"/>
      <c r="E651" s="14"/>
      <c r="F651" s="17">
        <v>3000</v>
      </c>
      <c r="G651" s="16"/>
    </row>
    <row r="652" spans="1:7" ht="34.5" customHeight="1">
      <c r="A652" s="13" t="s">
        <v>15</v>
      </c>
      <c r="B652" s="10" t="s">
        <v>260</v>
      </c>
      <c r="C652" s="14" t="s">
        <v>266</v>
      </c>
      <c r="D652" s="14"/>
      <c r="E652" s="14"/>
      <c r="F652" s="17">
        <v>20000</v>
      </c>
      <c r="G652" s="16" t="s">
        <v>262</v>
      </c>
    </row>
    <row r="653" spans="1:7" ht="31.5" customHeight="1">
      <c r="A653" s="13"/>
      <c r="B653" s="10"/>
      <c r="C653" s="14" t="s">
        <v>267</v>
      </c>
      <c r="D653" s="14"/>
      <c r="E653" s="14"/>
      <c r="F653" s="17">
        <v>2000</v>
      </c>
      <c r="G653" s="16"/>
    </row>
    <row r="654" spans="1:7" ht="28.5" customHeight="1">
      <c r="A654" s="13"/>
      <c r="B654" s="10"/>
      <c r="C654" s="14" t="s">
        <v>268</v>
      </c>
      <c r="D654" s="14"/>
      <c r="E654" s="14"/>
      <c r="F654" s="17">
        <v>10000</v>
      </c>
      <c r="G654" s="16"/>
    </row>
    <row r="655" spans="1:7" ht="26.25" customHeight="1">
      <c r="A655" s="13"/>
      <c r="B655" s="10"/>
      <c r="C655" s="14" t="s">
        <v>269</v>
      </c>
      <c r="D655" s="14"/>
      <c r="E655" s="14"/>
      <c r="F655" s="17">
        <v>10000</v>
      </c>
      <c r="G655" s="16"/>
    </row>
    <row r="656" spans="1:7" ht="30" customHeight="1">
      <c r="A656" s="13"/>
      <c r="B656" s="10"/>
      <c r="C656" s="14" t="s">
        <v>270</v>
      </c>
      <c r="D656" s="14"/>
      <c r="E656" s="14"/>
      <c r="F656" s="17">
        <v>5000</v>
      </c>
      <c r="G656" s="16" t="s">
        <v>18</v>
      </c>
    </row>
    <row r="657" spans="1:7" ht="27" customHeight="1">
      <c r="A657" s="13"/>
      <c r="B657" s="10"/>
      <c r="C657" s="14" t="s">
        <v>271</v>
      </c>
      <c r="D657" s="14"/>
      <c r="E657" s="14"/>
      <c r="F657" s="17">
        <v>5000</v>
      </c>
      <c r="G657" s="16"/>
    </row>
    <row r="658" spans="1:7" ht="33" customHeight="1">
      <c r="A658" s="13"/>
      <c r="B658" s="10" t="s">
        <v>260</v>
      </c>
      <c r="C658" s="14" t="s">
        <v>272</v>
      </c>
      <c r="D658" s="14"/>
      <c r="E658" s="14"/>
      <c r="F658" s="17">
        <v>1000</v>
      </c>
      <c r="G658" s="16"/>
    </row>
    <row r="659" spans="1:7" ht="36" customHeight="1">
      <c r="A659" s="13"/>
      <c r="B659" s="10"/>
      <c r="C659" s="14" t="s">
        <v>273</v>
      </c>
      <c r="D659" s="14"/>
      <c r="E659" s="14"/>
      <c r="F659" s="17">
        <v>5000</v>
      </c>
      <c r="G659" s="16"/>
    </row>
    <row r="660" spans="1:7" ht="31.5" customHeight="1">
      <c r="A660" s="13"/>
      <c r="B660" s="10"/>
      <c r="C660" s="14" t="s">
        <v>274</v>
      </c>
      <c r="D660" s="14"/>
      <c r="E660" s="14"/>
      <c r="F660" s="17">
        <v>5000</v>
      </c>
      <c r="G660" s="16"/>
    </row>
    <row r="661" spans="1:7" ht="25.5" customHeight="1">
      <c r="A661" s="13"/>
      <c r="B661" s="10"/>
      <c r="C661" s="14" t="s">
        <v>275</v>
      </c>
      <c r="D661" s="14"/>
      <c r="E661" s="14"/>
      <c r="F661" s="17">
        <v>24000</v>
      </c>
      <c r="G661" s="16" t="s">
        <v>263</v>
      </c>
    </row>
    <row r="662" spans="1:7" ht="13.5" customHeight="1">
      <c r="A662" s="13"/>
      <c r="B662" s="23"/>
      <c r="C662" s="24" t="s">
        <v>21</v>
      </c>
      <c r="D662" s="24"/>
      <c r="E662" s="24"/>
      <c r="F662" s="17">
        <f>F647+F646+F647+F648+F649+F649</f>
        <v>200000</v>
      </c>
      <c r="G662" s="25"/>
    </row>
    <row r="663" spans="1:7" ht="14.25">
      <c r="A663" s="18" t="s">
        <v>22</v>
      </c>
      <c r="B663" s="18"/>
      <c r="C663" s="18"/>
      <c r="D663" s="18"/>
      <c r="E663" s="18"/>
      <c r="F663" s="18"/>
      <c r="G663" s="18"/>
    </row>
    <row r="664" spans="1:7" ht="14.25">
      <c r="A664" s="31"/>
      <c r="B664" s="31"/>
      <c r="C664" s="31"/>
      <c r="D664" s="31"/>
      <c r="E664" s="31"/>
      <c r="F664" s="31"/>
      <c r="G664" s="31"/>
    </row>
    <row r="665" spans="1:7" ht="14.25">
      <c r="A665" s="31"/>
      <c r="B665" s="31"/>
      <c r="C665" s="31"/>
      <c r="D665" s="31"/>
      <c r="E665" s="31"/>
      <c r="F665" s="31"/>
      <c r="G665" s="31"/>
    </row>
    <row r="666" spans="1:7" ht="15.75">
      <c r="A666" s="2" t="s">
        <v>0</v>
      </c>
      <c r="B666" s="2"/>
      <c r="C666" s="2"/>
      <c r="D666" s="2"/>
      <c r="E666" s="2"/>
      <c r="F666" s="2"/>
      <c r="G666" s="2"/>
    </row>
    <row r="667" spans="1:7" ht="15.75" customHeight="1">
      <c r="A667" s="3" t="s">
        <v>1</v>
      </c>
      <c r="B667" s="3"/>
      <c r="C667" s="3"/>
      <c r="D667" s="3"/>
      <c r="E667" s="3"/>
      <c r="F667" s="3"/>
      <c r="G667" s="3"/>
    </row>
    <row r="668" spans="1:7" ht="12.75">
      <c r="A668" s="26"/>
      <c r="B668" s="26"/>
      <c r="C668" s="26"/>
      <c r="D668" s="26"/>
      <c r="E668" s="26"/>
      <c r="F668" s="26"/>
      <c r="G668" s="27"/>
    </row>
    <row r="669" spans="1:7" ht="13.5">
      <c r="A669" s="5" t="s">
        <v>2</v>
      </c>
      <c r="B669" s="5"/>
      <c r="C669" s="5"/>
      <c r="D669" s="5"/>
      <c r="E669" s="5"/>
      <c r="F669" s="5"/>
      <c r="G669" s="5"/>
    </row>
    <row r="670" spans="1:7" ht="14.25">
      <c r="A670" s="6" t="s">
        <v>3</v>
      </c>
      <c r="B670" s="6"/>
      <c r="C670" s="7" t="s">
        <v>4</v>
      </c>
      <c r="D670" s="7"/>
      <c r="E670" s="7"/>
      <c r="F670" s="7"/>
      <c r="G670" s="7"/>
    </row>
    <row r="671" spans="1:7" ht="14.25">
      <c r="A671" s="6" t="s">
        <v>5</v>
      </c>
      <c r="B671" s="6"/>
      <c r="C671" s="7" t="s">
        <v>4</v>
      </c>
      <c r="D671" s="7"/>
      <c r="E671" s="7"/>
      <c r="F671" s="7"/>
      <c r="G671" s="7"/>
    </row>
    <row r="672" spans="1:7" ht="31.5" customHeight="1">
      <c r="A672" s="8" t="s">
        <v>6</v>
      </c>
      <c r="B672" s="8"/>
      <c r="C672" s="8" t="s">
        <v>68</v>
      </c>
      <c r="D672" s="8"/>
      <c r="E672" s="8"/>
      <c r="F672" s="8"/>
      <c r="G672" s="8"/>
    </row>
    <row r="673" spans="1:7" ht="12.75" customHeight="1">
      <c r="A673" s="8" t="s">
        <v>8</v>
      </c>
      <c r="B673" s="8"/>
      <c r="C673" s="8" t="s">
        <v>69</v>
      </c>
      <c r="D673" s="8"/>
      <c r="E673" s="8"/>
      <c r="F673" s="8"/>
      <c r="G673" s="8"/>
    </row>
    <row r="674" spans="1:7" ht="39.75" customHeight="1">
      <c r="A674" s="8"/>
      <c r="B674" s="8"/>
      <c r="C674" s="8"/>
      <c r="D674" s="8"/>
      <c r="E674" s="8"/>
      <c r="F674" s="8"/>
      <c r="G674" s="8"/>
    </row>
    <row r="675" spans="1:7" ht="12.75" customHeight="1">
      <c r="A675" s="9" t="s">
        <v>10</v>
      </c>
      <c r="B675" s="10" t="s">
        <v>11</v>
      </c>
      <c r="C675" s="10" t="s">
        <v>12</v>
      </c>
      <c r="D675" s="10"/>
      <c r="E675" s="10"/>
      <c r="F675" s="11" t="s">
        <v>13</v>
      </c>
      <c r="G675" s="12" t="s">
        <v>14</v>
      </c>
    </row>
    <row r="676" spans="1:7" ht="14.25">
      <c r="A676" s="9"/>
      <c r="B676" s="10"/>
      <c r="C676" s="10"/>
      <c r="D676" s="10"/>
      <c r="E676" s="10"/>
      <c r="F676" s="11"/>
      <c r="G676" s="12"/>
    </row>
    <row r="677" spans="1:7" ht="24.75" customHeight="1">
      <c r="A677" s="48" t="s">
        <v>15</v>
      </c>
      <c r="B677" s="10" t="s">
        <v>276</v>
      </c>
      <c r="C677" s="34" t="s">
        <v>277</v>
      </c>
      <c r="D677" s="34"/>
      <c r="E677" s="34"/>
      <c r="F677" s="15">
        <f>F694+F695+F696+F697+F698+F699</f>
        <v>52000</v>
      </c>
      <c r="G677" s="12" t="s">
        <v>18</v>
      </c>
    </row>
    <row r="678" spans="1:7" ht="30.75" customHeight="1">
      <c r="A678" s="48"/>
      <c r="B678" s="10"/>
      <c r="C678" s="34"/>
      <c r="D678" s="34"/>
      <c r="E678" s="34"/>
      <c r="F678" s="15">
        <f>F681+F682+F683+F684+F685+F686</f>
        <v>1072000</v>
      </c>
      <c r="G678" s="12" t="s">
        <v>72</v>
      </c>
    </row>
    <row r="679" spans="1:7" ht="30" customHeight="1">
      <c r="A679" s="48"/>
      <c r="B679" s="10"/>
      <c r="C679" s="34"/>
      <c r="D679" s="34"/>
      <c r="E679" s="34"/>
      <c r="F679" s="15">
        <f>F687+F688+F689+F690+F691+F692+F693</f>
        <v>403000</v>
      </c>
      <c r="G679" s="12" t="s">
        <v>156</v>
      </c>
    </row>
    <row r="680" spans="1:7" ht="26.25" customHeight="1">
      <c r="A680" s="48"/>
      <c r="B680" s="10"/>
      <c r="C680" s="34"/>
      <c r="D680" s="34"/>
      <c r="E680" s="34"/>
      <c r="F680" s="15">
        <v>15000</v>
      </c>
      <c r="G680" s="12" t="s">
        <v>187</v>
      </c>
    </row>
    <row r="681" spans="1:7" ht="28.5" customHeight="1">
      <c r="A681" s="48"/>
      <c r="B681" s="10"/>
      <c r="C681" s="14" t="s">
        <v>278</v>
      </c>
      <c r="D681" s="14"/>
      <c r="E681" s="14"/>
      <c r="F681" s="17">
        <v>862000</v>
      </c>
      <c r="G681" s="16" t="s">
        <v>72</v>
      </c>
    </row>
    <row r="682" spans="1:7" ht="30" customHeight="1">
      <c r="A682" s="48"/>
      <c r="B682" s="10"/>
      <c r="C682" s="14" t="s">
        <v>279</v>
      </c>
      <c r="D682" s="14"/>
      <c r="E682" s="14"/>
      <c r="F682" s="17">
        <v>5000</v>
      </c>
      <c r="G682" s="16"/>
    </row>
    <row r="683" spans="1:7" ht="25.5" customHeight="1">
      <c r="A683" s="48"/>
      <c r="B683" s="10"/>
      <c r="C683" s="14" t="s">
        <v>280</v>
      </c>
      <c r="D683" s="14"/>
      <c r="E683" s="14"/>
      <c r="F683" s="17">
        <v>50000</v>
      </c>
      <c r="G683" s="16"/>
    </row>
    <row r="684" spans="1:7" ht="26.25" customHeight="1">
      <c r="A684" s="48"/>
      <c r="B684" s="10"/>
      <c r="C684" s="14" t="s">
        <v>281</v>
      </c>
      <c r="D684" s="14"/>
      <c r="E684" s="14"/>
      <c r="F684" s="17">
        <v>1000</v>
      </c>
      <c r="G684" s="16"/>
    </row>
    <row r="685" spans="1:7" ht="27" customHeight="1">
      <c r="A685" s="48"/>
      <c r="B685" s="10"/>
      <c r="C685" s="14" t="s">
        <v>282</v>
      </c>
      <c r="D685" s="14"/>
      <c r="E685" s="14"/>
      <c r="F685" s="17">
        <v>84000</v>
      </c>
      <c r="G685" s="16"/>
    </row>
    <row r="686" spans="1:7" ht="27.75" customHeight="1">
      <c r="A686" s="48"/>
      <c r="B686" s="10"/>
      <c r="C686" s="14" t="s">
        <v>283</v>
      </c>
      <c r="D686" s="14"/>
      <c r="E686" s="14"/>
      <c r="F686" s="17">
        <v>70000</v>
      </c>
      <c r="G686" s="16"/>
    </row>
    <row r="687" spans="1:7" ht="29.25" customHeight="1">
      <c r="A687" s="48"/>
      <c r="B687" s="10"/>
      <c r="C687" s="14" t="s">
        <v>284</v>
      </c>
      <c r="D687" s="14"/>
      <c r="E687" s="14"/>
      <c r="F687" s="17">
        <v>210000</v>
      </c>
      <c r="G687" s="16" t="s">
        <v>156</v>
      </c>
    </row>
    <row r="688" spans="1:7" ht="26.25" customHeight="1">
      <c r="A688" s="48"/>
      <c r="B688" s="10"/>
      <c r="C688" s="37" t="s">
        <v>285</v>
      </c>
      <c r="D688" s="37"/>
      <c r="E688" s="37"/>
      <c r="F688" s="17">
        <v>10000</v>
      </c>
      <c r="G688" s="16"/>
    </row>
    <row r="689" spans="1:7" ht="24.75" customHeight="1">
      <c r="A689" s="48"/>
      <c r="B689" s="10"/>
      <c r="C689" s="37" t="s">
        <v>286</v>
      </c>
      <c r="D689" s="37"/>
      <c r="E689" s="37"/>
      <c r="F689" s="17">
        <v>50000</v>
      </c>
      <c r="G689" s="16"/>
    </row>
    <row r="690" spans="1:7" ht="28.5" customHeight="1">
      <c r="A690" s="48"/>
      <c r="B690" s="10"/>
      <c r="C690" s="37" t="s">
        <v>287</v>
      </c>
      <c r="D690" s="37"/>
      <c r="E690" s="37"/>
      <c r="F690" s="17">
        <v>15000</v>
      </c>
      <c r="G690" s="16"/>
    </row>
    <row r="691" spans="1:7" ht="29.25" customHeight="1">
      <c r="A691" s="48"/>
      <c r="B691" s="10"/>
      <c r="C691" s="37" t="s">
        <v>288</v>
      </c>
      <c r="D691" s="37"/>
      <c r="E691" s="37"/>
      <c r="F691" s="17">
        <v>15000</v>
      </c>
      <c r="G691" s="16"/>
    </row>
    <row r="692" spans="1:7" ht="30" customHeight="1">
      <c r="A692" s="48"/>
      <c r="B692" s="10"/>
      <c r="C692" s="37" t="s">
        <v>289</v>
      </c>
      <c r="D692" s="37"/>
      <c r="E692" s="37"/>
      <c r="F692" s="17">
        <v>53000</v>
      </c>
      <c r="G692" s="16"/>
    </row>
    <row r="693" spans="1:7" ht="30" customHeight="1">
      <c r="A693" s="48"/>
      <c r="B693" s="10"/>
      <c r="C693" s="14" t="s">
        <v>257</v>
      </c>
      <c r="D693" s="14"/>
      <c r="E693" s="14"/>
      <c r="F693" s="17">
        <v>50000</v>
      </c>
      <c r="G693" s="16"/>
    </row>
    <row r="694" spans="1:7" ht="30" customHeight="1">
      <c r="A694" s="48" t="s">
        <v>15</v>
      </c>
      <c r="B694" s="10" t="s">
        <v>276</v>
      </c>
      <c r="C694" s="14" t="s">
        <v>290</v>
      </c>
      <c r="D694" s="14"/>
      <c r="E694" s="14"/>
      <c r="F694" s="17">
        <v>16000</v>
      </c>
      <c r="G694" s="16" t="s">
        <v>18</v>
      </c>
    </row>
    <row r="695" spans="1:7" ht="22.5" customHeight="1">
      <c r="A695" s="48"/>
      <c r="B695" s="10"/>
      <c r="C695" s="37" t="s">
        <v>291</v>
      </c>
      <c r="D695" s="37"/>
      <c r="E695" s="37"/>
      <c r="F695" s="17">
        <v>1000</v>
      </c>
      <c r="G695" s="16"/>
    </row>
    <row r="696" spans="1:7" ht="26.25" customHeight="1">
      <c r="A696" s="48"/>
      <c r="B696" s="10"/>
      <c r="C696" s="37" t="s">
        <v>292</v>
      </c>
      <c r="D696" s="37"/>
      <c r="E696" s="37"/>
      <c r="F696" s="17">
        <v>5000</v>
      </c>
      <c r="G696" s="16"/>
    </row>
    <row r="697" spans="1:7" ht="29.25" customHeight="1">
      <c r="A697" s="48"/>
      <c r="B697" s="10"/>
      <c r="C697" s="37" t="s">
        <v>293</v>
      </c>
      <c r="D697" s="37"/>
      <c r="E697" s="37"/>
      <c r="F697" s="17">
        <v>4000</v>
      </c>
      <c r="G697" s="16"/>
    </row>
    <row r="698" spans="1:7" ht="27.75" customHeight="1">
      <c r="A698" s="48"/>
      <c r="B698" s="10"/>
      <c r="C698" s="37" t="s">
        <v>294</v>
      </c>
      <c r="D698" s="37"/>
      <c r="E698" s="37"/>
      <c r="F698" s="17">
        <v>1000</v>
      </c>
      <c r="G698" s="16"/>
    </row>
    <row r="699" spans="1:7" ht="27.75" customHeight="1">
      <c r="A699" s="48"/>
      <c r="B699" s="10"/>
      <c r="C699" s="37" t="s">
        <v>295</v>
      </c>
      <c r="D699" s="37"/>
      <c r="E699" s="37"/>
      <c r="F699" s="17">
        <v>25000</v>
      </c>
      <c r="G699" s="16"/>
    </row>
    <row r="700" spans="1:7" ht="27.75" customHeight="1">
      <c r="A700" s="48"/>
      <c r="B700" s="10"/>
      <c r="C700" s="14" t="s">
        <v>82</v>
      </c>
      <c r="D700" s="14"/>
      <c r="E700" s="14"/>
      <c r="F700" s="17">
        <v>10000</v>
      </c>
      <c r="G700" s="16" t="s">
        <v>187</v>
      </c>
    </row>
    <row r="701" spans="1:7" ht="23.25" customHeight="1">
      <c r="A701" s="48"/>
      <c r="B701" s="10"/>
      <c r="C701" s="14" t="s">
        <v>223</v>
      </c>
      <c r="D701" s="14"/>
      <c r="E701" s="14"/>
      <c r="F701" s="17">
        <v>5000</v>
      </c>
      <c r="G701" s="16"/>
    </row>
    <row r="702" spans="1:7" ht="18" customHeight="1">
      <c r="A702" s="13"/>
      <c r="B702" s="23"/>
      <c r="C702" s="24" t="s">
        <v>21</v>
      </c>
      <c r="D702" s="24"/>
      <c r="E702" s="24"/>
      <c r="F702" s="17">
        <f>F677+F678+F679+F680</f>
        <v>1542000</v>
      </c>
      <c r="G702" s="25"/>
    </row>
    <row r="703" spans="1:7" ht="15" customHeight="1">
      <c r="A703" s="18" t="s">
        <v>22</v>
      </c>
      <c r="B703" s="18"/>
      <c r="C703" s="18"/>
      <c r="D703" s="18"/>
      <c r="E703" s="18"/>
      <c r="F703" s="18"/>
      <c r="G703" s="18"/>
    </row>
    <row r="704" ht="18" customHeight="1">
      <c r="G704"/>
    </row>
    <row r="705" spans="1:7" ht="15.75">
      <c r="A705" s="2" t="s">
        <v>0</v>
      </c>
      <c r="B705" s="2"/>
      <c r="C705" s="2"/>
      <c r="D705" s="2"/>
      <c r="E705" s="2"/>
      <c r="F705" s="2"/>
      <c r="G705" s="2"/>
    </row>
    <row r="706" spans="1:7" ht="15.75" customHeight="1">
      <c r="A706" s="3" t="s">
        <v>1</v>
      </c>
      <c r="B706" s="3"/>
      <c r="C706" s="3"/>
      <c r="D706" s="3"/>
      <c r="E706" s="3"/>
      <c r="F706" s="3"/>
      <c r="G706" s="3"/>
    </row>
    <row r="708" spans="1:7" ht="13.5">
      <c r="A708" s="5" t="s">
        <v>2</v>
      </c>
      <c r="B708" s="5"/>
      <c r="C708" s="5"/>
      <c r="D708" s="5"/>
      <c r="E708" s="5"/>
      <c r="F708" s="5"/>
      <c r="G708" s="5"/>
    </row>
    <row r="709" spans="1:7" ht="14.25">
      <c r="A709" s="6" t="s">
        <v>3</v>
      </c>
      <c r="B709" s="6"/>
      <c r="C709" s="7" t="s">
        <v>4</v>
      </c>
      <c r="D709" s="7"/>
      <c r="E709" s="7"/>
      <c r="F709" s="7"/>
      <c r="G709" s="7"/>
    </row>
    <row r="710" spans="1:7" ht="14.25">
      <c r="A710" s="6" t="s">
        <v>5</v>
      </c>
      <c r="B710" s="6"/>
      <c r="C710" s="7" t="s">
        <v>4</v>
      </c>
      <c r="D710" s="7"/>
      <c r="E710" s="7"/>
      <c r="F710" s="7"/>
      <c r="G710" s="7"/>
    </row>
    <row r="711" spans="1:7" ht="31.5" customHeight="1">
      <c r="A711" s="8" t="s">
        <v>6</v>
      </c>
      <c r="B711" s="8"/>
      <c r="C711" s="8" t="s">
        <v>83</v>
      </c>
      <c r="D711" s="8"/>
      <c r="E711" s="8"/>
      <c r="F711" s="8"/>
      <c r="G711" s="8"/>
    </row>
    <row r="712" spans="1:7" ht="27" customHeight="1">
      <c r="A712" s="8" t="s">
        <v>8</v>
      </c>
      <c r="B712" s="8"/>
      <c r="C712" s="8" t="s">
        <v>100</v>
      </c>
      <c r="D712" s="8"/>
      <c r="E712" s="8"/>
      <c r="F712" s="8"/>
      <c r="G712" s="8"/>
    </row>
    <row r="713" spans="1:7" ht="54.75" customHeight="1">
      <c r="A713" s="21"/>
      <c r="B713" s="21"/>
      <c r="C713" s="8"/>
      <c r="D713" s="8"/>
      <c r="E713" s="8"/>
      <c r="F713" s="8"/>
      <c r="G713" s="8"/>
    </row>
    <row r="714" spans="1:7" ht="12.75" customHeight="1">
      <c r="A714" s="9" t="s">
        <v>10</v>
      </c>
      <c r="B714" s="10" t="s">
        <v>11</v>
      </c>
      <c r="C714" s="10" t="s">
        <v>12</v>
      </c>
      <c r="D714" s="10"/>
      <c r="E714" s="10"/>
      <c r="F714" s="11" t="s">
        <v>13</v>
      </c>
      <c r="G714" s="12" t="s">
        <v>14</v>
      </c>
    </row>
    <row r="715" spans="1:7" ht="14.25">
      <c r="A715" s="9"/>
      <c r="B715" s="10"/>
      <c r="C715" s="10"/>
      <c r="D715" s="10"/>
      <c r="E715" s="10"/>
      <c r="F715" s="11"/>
      <c r="G715" s="12"/>
    </row>
    <row r="716" spans="1:7" ht="12.75" customHeight="1">
      <c r="A716" s="11" t="s">
        <v>15</v>
      </c>
      <c r="B716" s="10" t="s">
        <v>296</v>
      </c>
      <c r="C716" s="34" t="s">
        <v>297</v>
      </c>
      <c r="D716" s="34"/>
      <c r="E716" s="34"/>
      <c r="F716" s="30">
        <f>F719+F720+F721+F722+F723+F724</f>
        <v>28000</v>
      </c>
      <c r="G716" s="12" t="s">
        <v>18</v>
      </c>
    </row>
    <row r="717" spans="1:7" ht="19.5" customHeight="1">
      <c r="A717" s="11"/>
      <c r="B717" s="10"/>
      <c r="C717" s="34"/>
      <c r="D717" s="34"/>
      <c r="E717" s="34"/>
      <c r="F717" s="30"/>
      <c r="G717" s="12"/>
    </row>
    <row r="718" spans="1:7" ht="20.25" customHeight="1">
      <c r="A718" s="11"/>
      <c r="B718" s="10"/>
      <c r="C718" s="34"/>
      <c r="D718" s="34"/>
      <c r="E718" s="34"/>
      <c r="F718" s="30">
        <f>F725+F726+F727+F728+F729+F730</f>
        <v>100000</v>
      </c>
      <c r="G718" s="12" t="s">
        <v>73</v>
      </c>
    </row>
    <row r="719" spans="1:7" ht="32.25" customHeight="1">
      <c r="A719" s="11"/>
      <c r="B719" s="10"/>
      <c r="C719" s="14" t="s">
        <v>298</v>
      </c>
      <c r="D719" s="14"/>
      <c r="E719" s="14"/>
      <c r="F719" s="28">
        <v>1000</v>
      </c>
      <c r="G719" s="16" t="s">
        <v>18</v>
      </c>
    </row>
    <row r="720" spans="1:7" ht="27" customHeight="1">
      <c r="A720" s="11"/>
      <c r="B720" s="10"/>
      <c r="C720" s="14" t="s">
        <v>254</v>
      </c>
      <c r="D720" s="14"/>
      <c r="E720" s="14"/>
      <c r="F720" s="28">
        <v>10000</v>
      </c>
      <c r="G720" s="16"/>
    </row>
    <row r="721" spans="1:7" ht="25.5" customHeight="1">
      <c r="A721" s="11"/>
      <c r="B721" s="10"/>
      <c r="C721" s="14" t="s">
        <v>299</v>
      </c>
      <c r="D721" s="14"/>
      <c r="E721" s="14"/>
      <c r="F721" s="28">
        <v>1000</v>
      </c>
      <c r="G721" s="16"/>
    </row>
    <row r="722" spans="1:7" ht="27" customHeight="1">
      <c r="A722" s="11"/>
      <c r="B722" s="10"/>
      <c r="C722" s="14" t="s">
        <v>255</v>
      </c>
      <c r="D722" s="14"/>
      <c r="E722" s="14"/>
      <c r="F722" s="28">
        <v>1000</v>
      </c>
      <c r="G722" s="16"/>
    </row>
    <row r="723" spans="1:7" ht="30" customHeight="1">
      <c r="A723" s="11"/>
      <c r="B723" s="10"/>
      <c r="C723" s="14" t="s">
        <v>256</v>
      </c>
      <c r="D723" s="14"/>
      <c r="E723" s="14"/>
      <c r="F723" s="28">
        <v>10000</v>
      </c>
      <c r="G723" s="16"/>
    </row>
    <row r="724" spans="1:7" ht="27" customHeight="1">
      <c r="A724" s="11"/>
      <c r="B724" s="10"/>
      <c r="C724" s="14" t="s">
        <v>257</v>
      </c>
      <c r="D724" s="14"/>
      <c r="E724" s="14"/>
      <c r="F724" s="28">
        <v>5000</v>
      </c>
      <c r="G724" s="16"/>
    </row>
    <row r="725" spans="1:7" ht="24" customHeight="1">
      <c r="A725" s="11" t="s">
        <v>15</v>
      </c>
      <c r="B725" s="10" t="s">
        <v>296</v>
      </c>
      <c r="C725" s="14" t="s">
        <v>300</v>
      </c>
      <c r="D725" s="14"/>
      <c r="E725" s="14"/>
      <c r="F725" s="28">
        <v>10000</v>
      </c>
      <c r="G725" s="16" t="s">
        <v>73</v>
      </c>
    </row>
    <row r="726" spans="1:7" ht="24" customHeight="1">
      <c r="A726" s="11"/>
      <c r="B726" s="10"/>
      <c r="C726" s="14" t="s">
        <v>223</v>
      </c>
      <c r="D726" s="14"/>
      <c r="E726" s="14"/>
      <c r="F726" s="28">
        <v>30000</v>
      </c>
      <c r="G726" s="16"/>
    </row>
    <row r="727" spans="1:7" ht="24" customHeight="1">
      <c r="A727" s="11"/>
      <c r="B727" s="10"/>
      <c r="C727" s="14" t="s">
        <v>226</v>
      </c>
      <c r="D727" s="14"/>
      <c r="E727" s="14"/>
      <c r="F727" s="28">
        <v>2000</v>
      </c>
      <c r="G727" s="16"/>
    </row>
    <row r="728" spans="1:7" ht="29.25" customHeight="1">
      <c r="A728" s="11"/>
      <c r="B728" s="10"/>
      <c r="C728" s="14" t="s">
        <v>301</v>
      </c>
      <c r="D728" s="14"/>
      <c r="E728" s="14"/>
      <c r="F728" s="28">
        <v>8000</v>
      </c>
      <c r="G728" s="16"/>
    </row>
    <row r="729" spans="1:7" ht="28.5" customHeight="1">
      <c r="A729" s="11"/>
      <c r="B729" s="10"/>
      <c r="C729" s="14" t="s">
        <v>82</v>
      </c>
      <c r="D729" s="14"/>
      <c r="E729" s="14"/>
      <c r="F729" s="28">
        <v>30000</v>
      </c>
      <c r="G729" s="16"/>
    </row>
    <row r="730" spans="1:7" ht="20.25" customHeight="1">
      <c r="A730" s="11"/>
      <c r="B730" s="10"/>
      <c r="C730" s="14" t="s">
        <v>257</v>
      </c>
      <c r="D730" s="14"/>
      <c r="E730" s="14"/>
      <c r="F730" s="28">
        <v>20000</v>
      </c>
      <c r="G730" s="16"/>
    </row>
    <row r="731" spans="1:7" ht="13.5" customHeight="1">
      <c r="A731" s="13"/>
      <c r="B731" s="23"/>
      <c r="C731" s="24" t="s">
        <v>21</v>
      </c>
      <c r="D731" s="24"/>
      <c r="E731" s="24"/>
      <c r="F731" s="28">
        <f>SUM(F716:F717)</f>
        <v>28000</v>
      </c>
      <c r="G731" s="25"/>
    </row>
    <row r="732" spans="1:7" ht="14.25">
      <c r="A732" s="18" t="s">
        <v>22</v>
      </c>
      <c r="B732" s="18"/>
      <c r="C732" s="18"/>
      <c r="D732" s="18"/>
      <c r="E732" s="18"/>
      <c r="F732" s="18"/>
      <c r="G732" s="18"/>
    </row>
    <row r="733" spans="1:7" ht="14.25">
      <c r="A733" s="31"/>
      <c r="B733" s="31"/>
      <c r="C733" s="31"/>
      <c r="D733" s="31"/>
      <c r="E733" s="31"/>
      <c r="F733" s="31"/>
      <c r="G733" s="31"/>
    </row>
    <row r="734" spans="1:7" ht="14.25">
      <c r="A734" s="31"/>
      <c r="B734" s="31"/>
      <c r="C734" s="31"/>
      <c r="D734" s="31"/>
      <c r="E734" s="31"/>
      <c r="F734" s="31"/>
      <c r="G734" s="31"/>
    </row>
    <row r="735" spans="1:7" ht="13.5" customHeight="1">
      <c r="A735" s="58" t="s">
        <v>302</v>
      </c>
      <c r="B735" s="58"/>
      <c r="C735" s="59">
        <v>1648000</v>
      </c>
      <c r="D735" s="59"/>
      <c r="E735" s="60"/>
      <c r="F735" s="61"/>
      <c r="G735" s="62"/>
    </row>
    <row r="736" spans="1:7" ht="14.25">
      <c r="A736" s="63"/>
      <c r="B736" s="63"/>
      <c r="C736" s="63"/>
      <c r="D736" s="63"/>
      <c r="E736" s="63"/>
      <c r="F736" s="61"/>
      <c r="G736" s="62"/>
    </row>
    <row r="737" spans="1:7" ht="14.25">
      <c r="A737" s="58" t="s">
        <v>303</v>
      </c>
      <c r="B737" s="58"/>
      <c r="C737" s="64">
        <f>B746+B747+B748+B749+B750</f>
        <v>3091000</v>
      </c>
      <c r="D737" s="64"/>
      <c r="E737" s="60"/>
      <c r="F737" s="61"/>
      <c r="G737" s="62"/>
    </row>
    <row r="738" spans="1:7" ht="14.25">
      <c r="A738" s="63"/>
      <c r="B738" s="63"/>
      <c r="C738" s="63"/>
      <c r="D738" s="63"/>
      <c r="E738" s="63"/>
      <c r="F738" s="65"/>
      <c r="G738" s="65"/>
    </row>
    <row r="739" spans="1:7" ht="14.25">
      <c r="A739" s="58" t="s">
        <v>304</v>
      </c>
      <c r="B739" s="66"/>
      <c r="C739" s="67">
        <f>B744</f>
        <v>11368000</v>
      </c>
      <c r="D739" s="67"/>
      <c r="E739" s="68"/>
      <c r="F739" s="69"/>
      <c r="G739" s="65"/>
    </row>
    <row r="740" spans="1:7" ht="14.25">
      <c r="A740" s="58" t="s">
        <v>305</v>
      </c>
      <c r="B740" s="58"/>
      <c r="C740" s="67"/>
      <c r="D740" s="67"/>
      <c r="E740" s="68"/>
      <c r="F740" s="65"/>
      <c r="G740" s="65"/>
    </row>
    <row r="741" spans="1:7" ht="14.25">
      <c r="A741" s="58" t="s">
        <v>306</v>
      </c>
      <c r="B741" s="58"/>
      <c r="C741" s="70">
        <f>B745</f>
        <v>261000</v>
      </c>
      <c r="D741" s="70"/>
      <c r="E741" s="68"/>
      <c r="F741" s="65"/>
      <c r="G741" s="65"/>
    </row>
    <row r="742" spans="1:7" ht="14.25">
      <c r="A742" s="58" t="s">
        <v>307</v>
      </c>
      <c r="B742" s="58"/>
      <c r="C742" s="70">
        <f>SUM(C735:D741)</f>
        <v>16368000</v>
      </c>
      <c r="D742" s="70"/>
      <c r="E742" s="68"/>
      <c r="F742" s="71"/>
      <c r="G742" s="71"/>
    </row>
    <row r="743" spans="1:7" ht="13.5">
      <c r="A743" s="72"/>
      <c r="B743" s="72"/>
      <c r="C743" s="73"/>
      <c r="D743" s="73"/>
      <c r="E743" s="74"/>
      <c r="F743" s="75"/>
      <c r="G743" s="62"/>
    </row>
    <row r="744" spans="1:5" ht="14.25">
      <c r="A744" s="76">
        <v>40</v>
      </c>
      <c r="B744" s="77">
        <v>11368000</v>
      </c>
      <c r="C744" s="78"/>
      <c r="D744" s="79">
        <v>4300</v>
      </c>
      <c r="E744" s="80">
        <f>F626</f>
        <v>12000</v>
      </c>
    </row>
    <row r="745" spans="1:5" ht="14.25">
      <c r="A745" s="76">
        <v>1</v>
      </c>
      <c r="B745" s="77">
        <f>F93+F430</f>
        <v>261000</v>
      </c>
      <c r="C745" s="81"/>
      <c r="D745" s="76">
        <v>4294</v>
      </c>
      <c r="E745" s="77">
        <v>1000</v>
      </c>
    </row>
    <row r="746" spans="1:5" ht="14.25">
      <c r="A746" s="76">
        <v>4500</v>
      </c>
      <c r="B746" s="77">
        <f>F154+F352+F503+F529+F561+F588+F678</f>
        <v>1822000</v>
      </c>
      <c r="C746" s="81"/>
      <c r="D746" s="76">
        <v>4190</v>
      </c>
      <c r="E746" s="77">
        <f>F649</f>
        <v>24000</v>
      </c>
    </row>
    <row r="747" spans="1:5" ht="14.25">
      <c r="A747" s="76">
        <v>4501</v>
      </c>
      <c r="B747" s="77">
        <f>F155+F180+F214+F262+F377+F397+F530+F562+F589+F718</f>
        <v>941000</v>
      </c>
      <c r="C747" s="81"/>
      <c r="D747" s="82"/>
      <c r="E747" s="83"/>
    </row>
    <row r="748" spans="1:5" ht="14.25">
      <c r="A748" s="76">
        <v>4502</v>
      </c>
      <c r="B748" s="77">
        <f>F648</f>
        <v>110000</v>
      </c>
      <c r="C748" s="81"/>
      <c r="D748" s="71"/>
      <c r="E748" s="84"/>
    </row>
    <row r="749" spans="1:5" ht="14.25">
      <c r="A749" s="76">
        <v>4503</v>
      </c>
      <c r="B749" s="77">
        <f>F449</f>
        <v>135000</v>
      </c>
      <c r="C749" s="81"/>
      <c r="D749" s="71"/>
      <c r="E749" s="84"/>
    </row>
    <row r="750" spans="1:3" ht="14.25">
      <c r="A750" s="76">
        <v>4505</v>
      </c>
      <c r="B750" s="77">
        <f>F31+F49+F289+F308+F312+F607</f>
        <v>83000</v>
      </c>
      <c r="C750" s="85"/>
    </row>
    <row r="751" spans="1:5" ht="14.25">
      <c r="A751" s="76">
        <v>4220</v>
      </c>
      <c r="B751" s="77">
        <f>F260+F528</f>
        <v>508000</v>
      </c>
      <c r="C751" s="85"/>
      <c r="D751" s="71"/>
      <c r="E751" s="61"/>
    </row>
    <row r="752" spans="1:5" ht="14.25">
      <c r="A752" s="76">
        <v>4160</v>
      </c>
      <c r="B752" s="77">
        <f>F330</f>
        <v>72000</v>
      </c>
      <c r="C752" s="81"/>
      <c r="D752" s="71"/>
      <c r="E752" s="61"/>
    </row>
    <row r="753" spans="1:5" ht="14.25">
      <c r="A753" s="76">
        <v>4170</v>
      </c>
      <c r="B753" s="77">
        <f>F396</f>
        <v>123000</v>
      </c>
      <c r="C753" s="81"/>
      <c r="D753" s="81"/>
      <c r="E753" s="81"/>
    </row>
    <row r="754" spans="1:5" ht="14.25">
      <c r="A754" s="76">
        <v>4011</v>
      </c>
      <c r="B754" s="77">
        <f>F450+F480+F680</f>
        <v>113000</v>
      </c>
      <c r="C754" s="81"/>
      <c r="D754" s="81"/>
      <c r="E754" s="81"/>
    </row>
    <row r="755" spans="1:5" ht="14.25">
      <c r="A755" s="76">
        <v>4050</v>
      </c>
      <c r="B755" s="77">
        <f>F447</f>
        <v>235000</v>
      </c>
      <c r="C755" s="81"/>
      <c r="D755" s="81"/>
      <c r="E755" s="81"/>
    </row>
    <row r="756" spans="1:5" ht="14.25">
      <c r="A756" s="76">
        <v>4090</v>
      </c>
      <c r="B756" s="77">
        <f>F362+F679</f>
        <v>424000</v>
      </c>
      <c r="C756" s="81"/>
      <c r="D756" s="81"/>
      <c r="E756" s="81"/>
    </row>
    <row r="757" spans="1:2" ht="14.25">
      <c r="A757" s="86">
        <v>4111</v>
      </c>
      <c r="B757" s="87">
        <f>F181</f>
        <v>135000</v>
      </c>
    </row>
    <row r="759" ht="14.25"/>
  </sheetData>
  <sheetProtection selectLockedCells="1" selectUnlockedCells="1"/>
  <mergeCells count="943">
    <mergeCell ref="A1:G1"/>
    <mergeCell ref="A2:G2"/>
    <mergeCell ref="A4:G4"/>
    <mergeCell ref="A5:B5"/>
    <mergeCell ref="C5:G5"/>
    <mergeCell ref="A6:B6"/>
    <mergeCell ref="C6:G6"/>
    <mergeCell ref="A7:B7"/>
    <mergeCell ref="C7:G7"/>
    <mergeCell ref="A8:B9"/>
    <mergeCell ref="C8:G9"/>
    <mergeCell ref="A10:A11"/>
    <mergeCell ref="B10:B11"/>
    <mergeCell ref="C10:E11"/>
    <mergeCell ref="F10:F11"/>
    <mergeCell ref="G10:G11"/>
    <mergeCell ref="A12:A14"/>
    <mergeCell ref="B12:B14"/>
    <mergeCell ref="C12:E12"/>
    <mergeCell ref="G12:G14"/>
    <mergeCell ref="C13:E13"/>
    <mergeCell ref="C14:E14"/>
    <mergeCell ref="A15:A16"/>
    <mergeCell ref="B15:B16"/>
    <mergeCell ref="C15:E16"/>
    <mergeCell ref="F15:F16"/>
    <mergeCell ref="G15:G16"/>
    <mergeCell ref="A17:G17"/>
    <mergeCell ref="A20:G20"/>
    <mergeCell ref="A21:G21"/>
    <mergeCell ref="A23:G23"/>
    <mergeCell ref="A24:B24"/>
    <mergeCell ref="C24:G24"/>
    <mergeCell ref="A25:B25"/>
    <mergeCell ref="C25:G25"/>
    <mergeCell ref="A26:B26"/>
    <mergeCell ref="C26:G26"/>
    <mergeCell ref="A27:B28"/>
    <mergeCell ref="C27:G28"/>
    <mergeCell ref="A29:A30"/>
    <mergeCell ref="B29:B30"/>
    <mergeCell ref="C29:E30"/>
    <mergeCell ref="F29:F30"/>
    <mergeCell ref="G29:G30"/>
    <mergeCell ref="A31:A32"/>
    <mergeCell ref="B31:B32"/>
    <mergeCell ref="C31:E31"/>
    <mergeCell ref="G31:G32"/>
    <mergeCell ref="C32:E32"/>
    <mergeCell ref="A33:A34"/>
    <mergeCell ref="B33:B34"/>
    <mergeCell ref="C33:E34"/>
    <mergeCell ref="F33:F34"/>
    <mergeCell ref="G33:G34"/>
    <mergeCell ref="A35:G35"/>
    <mergeCell ref="A37:G37"/>
    <mergeCell ref="A38:G38"/>
    <mergeCell ref="A41:G41"/>
    <mergeCell ref="A42:B42"/>
    <mergeCell ref="C42:G42"/>
    <mergeCell ref="A43:B43"/>
    <mergeCell ref="C43:G43"/>
    <mergeCell ref="A44:B44"/>
    <mergeCell ref="C44:G44"/>
    <mergeCell ref="A45:B45"/>
    <mergeCell ref="C45:G46"/>
    <mergeCell ref="A46:B46"/>
    <mergeCell ref="A47:A48"/>
    <mergeCell ref="B47:B48"/>
    <mergeCell ref="C47:E48"/>
    <mergeCell ref="F47:F48"/>
    <mergeCell ref="G47:G48"/>
    <mergeCell ref="A49:A52"/>
    <mergeCell ref="B49:B52"/>
    <mergeCell ref="C49:E49"/>
    <mergeCell ref="C50:E50"/>
    <mergeCell ref="G50:G52"/>
    <mergeCell ref="C51:E51"/>
    <mergeCell ref="C52:E52"/>
    <mergeCell ref="C53:E53"/>
    <mergeCell ref="A54:G54"/>
    <mergeCell ref="A57:G57"/>
    <mergeCell ref="A58:G58"/>
    <mergeCell ref="A60:G60"/>
    <mergeCell ref="A61:B61"/>
    <mergeCell ref="C61:G61"/>
    <mergeCell ref="A62:B62"/>
    <mergeCell ref="C62:G62"/>
    <mergeCell ref="A63:B63"/>
    <mergeCell ref="C63:G63"/>
    <mergeCell ref="A64:B64"/>
    <mergeCell ref="C64:G65"/>
    <mergeCell ref="A65:B65"/>
    <mergeCell ref="A66:A67"/>
    <mergeCell ref="B66:B67"/>
    <mergeCell ref="C66:E67"/>
    <mergeCell ref="F66:F67"/>
    <mergeCell ref="G66:G67"/>
    <mergeCell ref="A68:A70"/>
    <mergeCell ref="B68:B70"/>
    <mergeCell ref="C68:E68"/>
    <mergeCell ref="G68:G70"/>
    <mergeCell ref="C69:E69"/>
    <mergeCell ref="C70:E70"/>
    <mergeCell ref="A71:A72"/>
    <mergeCell ref="B71:B72"/>
    <mergeCell ref="C71:E71"/>
    <mergeCell ref="C72:E72"/>
    <mergeCell ref="C73:E73"/>
    <mergeCell ref="A74:G74"/>
    <mergeCell ref="A80:G80"/>
    <mergeCell ref="A81:G81"/>
    <mergeCell ref="A83:G83"/>
    <mergeCell ref="A84:B84"/>
    <mergeCell ref="C84:G84"/>
    <mergeCell ref="A85:B85"/>
    <mergeCell ref="C85:G85"/>
    <mergeCell ref="A86:B86"/>
    <mergeCell ref="C86:G86"/>
    <mergeCell ref="A87:B87"/>
    <mergeCell ref="C87:G88"/>
    <mergeCell ref="A88:B88"/>
    <mergeCell ref="A89:A90"/>
    <mergeCell ref="B89:B90"/>
    <mergeCell ref="C89:E90"/>
    <mergeCell ref="F89:F90"/>
    <mergeCell ref="G89:G90"/>
    <mergeCell ref="A92:A99"/>
    <mergeCell ref="B92:B99"/>
    <mergeCell ref="C92:E95"/>
    <mergeCell ref="F93:F95"/>
    <mergeCell ref="G93:G95"/>
    <mergeCell ref="C96:E96"/>
    <mergeCell ref="G96:G99"/>
    <mergeCell ref="C97:E97"/>
    <mergeCell ref="C98:E98"/>
    <mergeCell ref="C99:E99"/>
    <mergeCell ref="A100:A106"/>
    <mergeCell ref="B100:B106"/>
    <mergeCell ref="C100:E100"/>
    <mergeCell ref="G100:G105"/>
    <mergeCell ref="C101:E101"/>
    <mergeCell ref="C102:E102"/>
    <mergeCell ref="C103:E103"/>
    <mergeCell ref="C104:E104"/>
    <mergeCell ref="C105:E105"/>
    <mergeCell ref="C106:E106"/>
    <mergeCell ref="C107:E107"/>
    <mergeCell ref="A108:G108"/>
    <mergeCell ref="A124:G124"/>
    <mergeCell ref="A125:G125"/>
    <mergeCell ref="A127:G127"/>
    <mergeCell ref="A128:B128"/>
    <mergeCell ref="C128:G128"/>
    <mergeCell ref="A129:B129"/>
    <mergeCell ref="C129:G129"/>
    <mergeCell ref="A130:B130"/>
    <mergeCell ref="C130:G130"/>
    <mergeCell ref="A131:B131"/>
    <mergeCell ref="C131:G132"/>
    <mergeCell ref="A132:B132"/>
    <mergeCell ref="A133:A134"/>
    <mergeCell ref="B133:B134"/>
    <mergeCell ref="C133:E134"/>
    <mergeCell ref="F133:F134"/>
    <mergeCell ref="G133:G134"/>
    <mergeCell ref="A135:A139"/>
    <mergeCell ref="B135:B139"/>
    <mergeCell ref="C135:E135"/>
    <mergeCell ref="C136:E136"/>
    <mergeCell ref="G136:G139"/>
    <mergeCell ref="C137:E137"/>
    <mergeCell ref="C138:E138"/>
    <mergeCell ref="C139:E139"/>
    <mergeCell ref="C140:E140"/>
    <mergeCell ref="A141:G141"/>
    <mergeCell ref="A143:G143"/>
    <mergeCell ref="A144:G144"/>
    <mergeCell ref="A146:G146"/>
    <mergeCell ref="A147:B147"/>
    <mergeCell ref="C147:G147"/>
    <mergeCell ref="A148:B148"/>
    <mergeCell ref="C148:G148"/>
    <mergeCell ref="A149:B149"/>
    <mergeCell ref="C149:G149"/>
    <mergeCell ref="A150:B150"/>
    <mergeCell ref="C150:G151"/>
    <mergeCell ref="A151:B151"/>
    <mergeCell ref="A152:A153"/>
    <mergeCell ref="B152:B153"/>
    <mergeCell ref="C152:E153"/>
    <mergeCell ref="F152:F153"/>
    <mergeCell ref="G152:G153"/>
    <mergeCell ref="A154:A164"/>
    <mergeCell ref="B154:B164"/>
    <mergeCell ref="C154:E155"/>
    <mergeCell ref="C156:E156"/>
    <mergeCell ref="G156:G162"/>
    <mergeCell ref="C157:E157"/>
    <mergeCell ref="C158:E158"/>
    <mergeCell ref="C159:E159"/>
    <mergeCell ref="C160:E160"/>
    <mergeCell ref="C161:E161"/>
    <mergeCell ref="C162:E162"/>
    <mergeCell ref="C163:E163"/>
    <mergeCell ref="G163:G164"/>
    <mergeCell ref="C164:E164"/>
    <mergeCell ref="C165:E165"/>
    <mergeCell ref="A166:G166"/>
    <mergeCell ref="A168:G168"/>
    <mergeCell ref="A169:G169"/>
    <mergeCell ref="A171:G171"/>
    <mergeCell ref="A172:B172"/>
    <mergeCell ref="C172:G172"/>
    <mergeCell ref="A173:B173"/>
    <mergeCell ref="C173:G173"/>
    <mergeCell ref="A174:B174"/>
    <mergeCell ref="C174:G174"/>
    <mergeCell ref="A175:B175"/>
    <mergeCell ref="C175:G176"/>
    <mergeCell ref="A176:B176"/>
    <mergeCell ref="A177:A178"/>
    <mergeCell ref="B177:B178"/>
    <mergeCell ref="C177:E178"/>
    <mergeCell ref="F177:F178"/>
    <mergeCell ref="G177:G178"/>
    <mergeCell ref="A179:A185"/>
    <mergeCell ref="B179:B185"/>
    <mergeCell ref="C179:E181"/>
    <mergeCell ref="C182:E182"/>
    <mergeCell ref="G182:G185"/>
    <mergeCell ref="C183:E183"/>
    <mergeCell ref="C184:E184"/>
    <mergeCell ref="C185:E185"/>
    <mergeCell ref="A186:A194"/>
    <mergeCell ref="B186:B194"/>
    <mergeCell ref="C186:E186"/>
    <mergeCell ref="G186:G187"/>
    <mergeCell ref="C187:E187"/>
    <mergeCell ref="C188:E188"/>
    <mergeCell ref="G188:G189"/>
    <mergeCell ref="C189:E189"/>
    <mergeCell ref="C190:E190"/>
    <mergeCell ref="G190:G194"/>
    <mergeCell ref="C191:E191"/>
    <mergeCell ref="C192:E192"/>
    <mergeCell ref="C193:E193"/>
    <mergeCell ref="C194:E194"/>
    <mergeCell ref="C195:E195"/>
    <mergeCell ref="A196:G196"/>
    <mergeCell ref="A203:G203"/>
    <mergeCell ref="A204:G204"/>
    <mergeCell ref="A206:G206"/>
    <mergeCell ref="A207:B207"/>
    <mergeCell ref="C207:G207"/>
    <mergeCell ref="A208:B208"/>
    <mergeCell ref="C208:G208"/>
    <mergeCell ref="A209:B209"/>
    <mergeCell ref="C209:G209"/>
    <mergeCell ref="A210:B211"/>
    <mergeCell ref="C210:G211"/>
    <mergeCell ref="A212:A213"/>
    <mergeCell ref="B212:B213"/>
    <mergeCell ref="C212:E213"/>
    <mergeCell ref="F212:F213"/>
    <mergeCell ref="G212:G213"/>
    <mergeCell ref="A214:A220"/>
    <mergeCell ref="B214:B220"/>
    <mergeCell ref="C214:E215"/>
    <mergeCell ref="C216:E216"/>
    <mergeCell ref="G216:G218"/>
    <mergeCell ref="C217:E217"/>
    <mergeCell ref="C218:E218"/>
    <mergeCell ref="C219:E219"/>
    <mergeCell ref="G219:G225"/>
    <mergeCell ref="C220:E220"/>
    <mergeCell ref="A221:A225"/>
    <mergeCell ref="B221:B225"/>
    <mergeCell ref="C221:E221"/>
    <mergeCell ref="C222:E222"/>
    <mergeCell ref="C223:E223"/>
    <mergeCell ref="C224:E224"/>
    <mergeCell ref="C225:E225"/>
    <mergeCell ref="C226:E226"/>
    <mergeCell ref="A227:G227"/>
    <mergeCell ref="A229:G229"/>
    <mergeCell ref="A230:G230"/>
    <mergeCell ref="A232:G232"/>
    <mergeCell ref="A233:B233"/>
    <mergeCell ref="C233:G233"/>
    <mergeCell ref="A234:B234"/>
    <mergeCell ref="C234:G234"/>
    <mergeCell ref="A235:B235"/>
    <mergeCell ref="C235:G235"/>
    <mergeCell ref="A236:B236"/>
    <mergeCell ref="C236:G237"/>
    <mergeCell ref="A237:B237"/>
    <mergeCell ref="A238:A239"/>
    <mergeCell ref="B238:B239"/>
    <mergeCell ref="C238:E239"/>
    <mergeCell ref="F238:F239"/>
    <mergeCell ref="G238:G239"/>
    <mergeCell ref="A240:A244"/>
    <mergeCell ref="B240:B244"/>
    <mergeCell ref="C240:E242"/>
    <mergeCell ref="F240:F241"/>
    <mergeCell ref="G240:G241"/>
    <mergeCell ref="C243:E243"/>
    <mergeCell ref="C244:E244"/>
    <mergeCell ref="A245:A246"/>
    <mergeCell ref="B245:B246"/>
    <mergeCell ref="C245:E245"/>
    <mergeCell ref="C246:E246"/>
    <mergeCell ref="C247:E247"/>
    <mergeCell ref="A248:G248"/>
    <mergeCell ref="A249:G249"/>
    <mergeCell ref="A250:G250"/>
    <mergeCell ref="A252:G252"/>
    <mergeCell ref="A253:B253"/>
    <mergeCell ref="C253:G253"/>
    <mergeCell ref="A254:B254"/>
    <mergeCell ref="C254:G254"/>
    <mergeCell ref="A255:B255"/>
    <mergeCell ref="C255:G255"/>
    <mergeCell ref="A256:B257"/>
    <mergeCell ref="C256:G257"/>
    <mergeCell ref="A258:A259"/>
    <mergeCell ref="B258:B259"/>
    <mergeCell ref="C258:E259"/>
    <mergeCell ref="F258:F259"/>
    <mergeCell ref="G258:G259"/>
    <mergeCell ref="A260:A268"/>
    <mergeCell ref="B260:B268"/>
    <mergeCell ref="C260:E262"/>
    <mergeCell ref="F260:F261"/>
    <mergeCell ref="G260:G261"/>
    <mergeCell ref="C263:E263"/>
    <mergeCell ref="G263:G268"/>
    <mergeCell ref="C264:E264"/>
    <mergeCell ref="C265:E265"/>
    <mergeCell ref="C266:E266"/>
    <mergeCell ref="C267:E267"/>
    <mergeCell ref="C268:E268"/>
    <mergeCell ref="A269:A272"/>
    <mergeCell ref="B269:B272"/>
    <mergeCell ref="C269:E269"/>
    <mergeCell ref="G269:G270"/>
    <mergeCell ref="C270:E270"/>
    <mergeCell ref="C271:E271"/>
    <mergeCell ref="G271:G272"/>
    <mergeCell ref="C272:E272"/>
    <mergeCell ref="C273:E273"/>
    <mergeCell ref="A274:G274"/>
    <mergeCell ref="A297:G297"/>
    <mergeCell ref="A298:G298"/>
    <mergeCell ref="A300:G300"/>
    <mergeCell ref="A301:B301"/>
    <mergeCell ref="C301:G301"/>
    <mergeCell ref="A302:B302"/>
    <mergeCell ref="C302:G302"/>
    <mergeCell ref="A303:B303"/>
    <mergeCell ref="C303:G303"/>
    <mergeCell ref="A304:B305"/>
    <mergeCell ref="C304:G305"/>
    <mergeCell ref="A306:A307"/>
    <mergeCell ref="B306:B307"/>
    <mergeCell ref="C306:E307"/>
    <mergeCell ref="F306:F307"/>
    <mergeCell ref="G306:G307"/>
    <mergeCell ref="A308:A315"/>
    <mergeCell ref="B308:B311"/>
    <mergeCell ref="C308:E308"/>
    <mergeCell ref="C309:E309"/>
    <mergeCell ref="G309:G311"/>
    <mergeCell ref="C310:E310"/>
    <mergeCell ref="C311:E311"/>
    <mergeCell ref="B312:B315"/>
    <mergeCell ref="C312:E312"/>
    <mergeCell ref="C313:E313"/>
    <mergeCell ref="G313:G315"/>
    <mergeCell ref="C314:E314"/>
    <mergeCell ref="C315:E315"/>
    <mergeCell ref="C316:E316"/>
    <mergeCell ref="A317:G317"/>
    <mergeCell ref="A318:G318"/>
    <mergeCell ref="A319:G319"/>
    <mergeCell ref="A321:G321"/>
    <mergeCell ref="A322:B322"/>
    <mergeCell ref="C322:G322"/>
    <mergeCell ref="A323:B323"/>
    <mergeCell ref="C323:G323"/>
    <mergeCell ref="A324:B324"/>
    <mergeCell ref="C324:G324"/>
    <mergeCell ref="A325:B326"/>
    <mergeCell ref="C325:G326"/>
    <mergeCell ref="A327:A328"/>
    <mergeCell ref="B327:B328"/>
    <mergeCell ref="C327:E328"/>
    <mergeCell ref="F327:F328"/>
    <mergeCell ref="G327:G328"/>
    <mergeCell ref="A329:A335"/>
    <mergeCell ref="B329:B335"/>
    <mergeCell ref="C329:E330"/>
    <mergeCell ref="C331:E331"/>
    <mergeCell ref="G331:G333"/>
    <mergeCell ref="C332:E332"/>
    <mergeCell ref="C333:E333"/>
    <mergeCell ref="C334:E334"/>
    <mergeCell ref="G334:G335"/>
    <mergeCell ref="C335:E335"/>
    <mergeCell ref="C336:E336"/>
    <mergeCell ref="A337:G337"/>
    <mergeCell ref="A341:G341"/>
    <mergeCell ref="A342:G342"/>
    <mergeCell ref="A344:G344"/>
    <mergeCell ref="A345:B345"/>
    <mergeCell ref="C345:G345"/>
    <mergeCell ref="A346:B346"/>
    <mergeCell ref="C346:G346"/>
    <mergeCell ref="A347:B347"/>
    <mergeCell ref="C347:G347"/>
    <mergeCell ref="A348:B348"/>
    <mergeCell ref="C348:G349"/>
    <mergeCell ref="A349:B349"/>
    <mergeCell ref="A350:A351"/>
    <mergeCell ref="B350:B351"/>
    <mergeCell ref="C350:E351"/>
    <mergeCell ref="F350:F351"/>
    <mergeCell ref="G350:G351"/>
    <mergeCell ref="A352:A357"/>
    <mergeCell ref="B352:B357"/>
    <mergeCell ref="C352:E353"/>
    <mergeCell ref="F352:F353"/>
    <mergeCell ref="G352:G353"/>
    <mergeCell ref="C354:E354"/>
    <mergeCell ref="G354:G357"/>
    <mergeCell ref="C355:E355"/>
    <mergeCell ref="C356:E356"/>
    <mergeCell ref="C357:E357"/>
    <mergeCell ref="A358:A361"/>
    <mergeCell ref="B358:B361"/>
    <mergeCell ref="C358:E358"/>
    <mergeCell ref="G358:G361"/>
    <mergeCell ref="C359:E359"/>
    <mergeCell ref="C360:E360"/>
    <mergeCell ref="C361:E361"/>
    <mergeCell ref="A362:A363"/>
    <mergeCell ref="B362:B363"/>
    <mergeCell ref="C362:E362"/>
    <mergeCell ref="C363:E363"/>
    <mergeCell ref="C364:E364"/>
    <mergeCell ref="A365:G365"/>
    <mergeCell ref="A366:G366"/>
    <mergeCell ref="A367:G367"/>
    <mergeCell ref="A369:G369"/>
    <mergeCell ref="A370:B370"/>
    <mergeCell ref="C370:G370"/>
    <mergeCell ref="A371:B371"/>
    <mergeCell ref="C371:G371"/>
    <mergeCell ref="A372:B372"/>
    <mergeCell ref="C372:G372"/>
    <mergeCell ref="A373:B373"/>
    <mergeCell ref="C373:G374"/>
    <mergeCell ref="A374:B374"/>
    <mergeCell ref="A375:A376"/>
    <mergeCell ref="B375:B376"/>
    <mergeCell ref="C375:E376"/>
    <mergeCell ref="F375:F376"/>
    <mergeCell ref="G375:G376"/>
    <mergeCell ref="A377:A381"/>
    <mergeCell ref="B377:B381"/>
    <mergeCell ref="C377:E377"/>
    <mergeCell ref="C378:E378"/>
    <mergeCell ref="G378:G381"/>
    <mergeCell ref="C379:E379"/>
    <mergeCell ref="C380:E380"/>
    <mergeCell ref="C381:E381"/>
    <mergeCell ref="C382:E382"/>
    <mergeCell ref="A383:G383"/>
    <mergeCell ref="A384:G384"/>
    <mergeCell ref="A385:G385"/>
    <mergeCell ref="A387:G387"/>
    <mergeCell ref="A388:B388"/>
    <mergeCell ref="C388:G388"/>
    <mergeCell ref="A389:B389"/>
    <mergeCell ref="C389:G389"/>
    <mergeCell ref="A390:B390"/>
    <mergeCell ref="C390:G390"/>
    <mergeCell ref="A391:B392"/>
    <mergeCell ref="C391:G392"/>
    <mergeCell ref="A393:A394"/>
    <mergeCell ref="B393:B394"/>
    <mergeCell ref="C393:E394"/>
    <mergeCell ref="F393:F394"/>
    <mergeCell ref="G393:G394"/>
    <mergeCell ref="A395:A400"/>
    <mergeCell ref="B395:B400"/>
    <mergeCell ref="C395:E397"/>
    <mergeCell ref="C398:E398"/>
    <mergeCell ref="C399:E399"/>
    <mergeCell ref="C400:E400"/>
    <mergeCell ref="C401:E401"/>
    <mergeCell ref="A402:G402"/>
    <mergeCell ref="A404:G404"/>
    <mergeCell ref="A405:G405"/>
    <mergeCell ref="A407:G407"/>
    <mergeCell ref="A408:B408"/>
    <mergeCell ref="C408:G408"/>
    <mergeCell ref="A409:B409"/>
    <mergeCell ref="C409:G409"/>
    <mergeCell ref="A410:B410"/>
    <mergeCell ref="C410:G410"/>
    <mergeCell ref="A411:B412"/>
    <mergeCell ref="C411:G412"/>
    <mergeCell ref="A413:A414"/>
    <mergeCell ref="B413:B414"/>
    <mergeCell ref="C413:E414"/>
    <mergeCell ref="F413:F414"/>
    <mergeCell ref="G413:G414"/>
    <mergeCell ref="A415:A416"/>
    <mergeCell ref="B415:B416"/>
    <mergeCell ref="C415:E415"/>
    <mergeCell ref="C416:E416"/>
    <mergeCell ref="C417:E417"/>
    <mergeCell ref="A418:G418"/>
    <mergeCell ref="A419:G419"/>
    <mergeCell ref="A420:G420"/>
    <mergeCell ref="A422:G422"/>
    <mergeCell ref="A423:B423"/>
    <mergeCell ref="C423:G423"/>
    <mergeCell ref="A424:B424"/>
    <mergeCell ref="C424:G424"/>
    <mergeCell ref="A425:B425"/>
    <mergeCell ref="C425:G425"/>
    <mergeCell ref="A426:B426"/>
    <mergeCell ref="C426:G427"/>
    <mergeCell ref="A427:B427"/>
    <mergeCell ref="A428:A429"/>
    <mergeCell ref="B428:B429"/>
    <mergeCell ref="C428:E429"/>
    <mergeCell ref="F428:F429"/>
    <mergeCell ref="G428:G429"/>
    <mergeCell ref="A430:A431"/>
    <mergeCell ref="B430:B431"/>
    <mergeCell ref="C430:E430"/>
    <mergeCell ref="C431:E431"/>
    <mergeCell ref="C432:E432"/>
    <mergeCell ref="A433:G433"/>
    <mergeCell ref="A435:G435"/>
    <mergeCell ref="A436:G436"/>
    <mergeCell ref="A438:G438"/>
    <mergeCell ref="A439:B439"/>
    <mergeCell ref="C439:G439"/>
    <mergeCell ref="A440:B440"/>
    <mergeCell ref="C440:G440"/>
    <mergeCell ref="A441:B441"/>
    <mergeCell ref="C441:G441"/>
    <mergeCell ref="A442:B442"/>
    <mergeCell ref="C442:G443"/>
    <mergeCell ref="A443:B443"/>
    <mergeCell ref="A444:A445"/>
    <mergeCell ref="B444:B445"/>
    <mergeCell ref="C444:E445"/>
    <mergeCell ref="F444:F445"/>
    <mergeCell ref="G444:G445"/>
    <mergeCell ref="A446:A451"/>
    <mergeCell ref="B446:B451"/>
    <mergeCell ref="C446:E451"/>
    <mergeCell ref="F447:F448"/>
    <mergeCell ref="G447:G448"/>
    <mergeCell ref="A452:A459"/>
    <mergeCell ref="B452:B459"/>
    <mergeCell ref="C452:E452"/>
    <mergeCell ref="C453:E453"/>
    <mergeCell ref="G453:G454"/>
    <mergeCell ref="C454:E454"/>
    <mergeCell ref="C455:E455"/>
    <mergeCell ref="G455:G456"/>
    <mergeCell ref="C456:E456"/>
    <mergeCell ref="C457:E457"/>
    <mergeCell ref="G457:G458"/>
    <mergeCell ref="C458:E458"/>
    <mergeCell ref="C459:E459"/>
    <mergeCell ref="C460:E460"/>
    <mergeCell ref="A461:G461"/>
    <mergeCell ref="A469:G469"/>
    <mergeCell ref="A470:G470"/>
    <mergeCell ref="A472:G472"/>
    <mergeCell ref="A473:B473"/>
    <mergeCell ref="C473:G473"/>
    <mergeCell ref="A474:B474"/>
    <mergeCell ref="C474:G474"/>
    <mergeCell ref="A475:B475"/>
    <mergeCell ref="C475:G475"/>
    <mergeCell ref="A476:B476"/>
    <mergeCell ref="C476:G477"/>
    <mergeCell ref="A477:B477"/>
    <mergeCell ref="A478:A479"/>
    <mergeCell ref="B478:B479"/>
    <mergeCell ref="C478:E479"/>
    <mergeCell ref="F478:F479"/>
    <mergeCell ref="G478:G479"/>
    <mergeCell ref="A480:A483"/>
    <mergeCell ref="B480:B483"/>
    <mergeCell ref="C480:E480"/>
    <mergeCell ref="C481:E481"/>
    <mergeCell ref="G481:G483"/>
    <mergeCell ref="C482:E482"/>
    <mergeCell ref="C483:E483"/>
    <mergeCell ref="C484:E484"/>
    <mergeCell ref="A485:G485"/>
    <mergeCell ref="A492:G492"/>
    <mergeCell ref="A493:G493"/>
    <mergeCell ref="A495:G495"/>
    <mergeCell ref="A496:B496"/>
    <mergeCell ref="C496:G496"/>
    <mergeCell ref="A497:B497"/>
    <mergeCell ref="C497:G497"/>
    <mergeCell ref="A498:B498"/>
    <mergeCell ref="C498:G498"/>
    <mergeCell ref="A499:B499"/>
    <mergeCell ref="C499:G500"/>
    <mergeCell ref="A500:B500"/>
    <mergeCell ref="A501:A502"/>
    <mergeCell ref="B501:B502"/>
    <mergeCell ref="C501:E502"/>
    <mergeCell ref="F501:F502"/>
    <mergeCell ref="G501:G502"/>
    <mergeCell ref="A503:A507"/>
    <mergeCell ref="B503:B507"/>
    <mergeCell ref="C503:E503"/>
    <mergeCell ref="C504:E504"/>
    <mergeCell ref="G504:G512"/>
    <mergeCell ref="C505:E505"/>
    <mergeCell ref="C506:E506"/>
    <mergeCell ref="C507:E507"/>
    <mergeCell ref="A508:A512"/>
    <mergeCell ref="B508:B512"/>
    <mergeCell ref="C508:E508"/>
    <mergeCell ref="C509:E509"/>
    <mergeCell ref="C510:E510"/>
    <mergeCell ref="C511:E511"/>
    <mergeCell ref="C512:E512"/>
    <mergeCell ref="C513:E513"/>
    <mergeCell ref="A514:G514"/>
    <mergeCell ref="A516:G516"/>
    <mergeCell ref="A517:G517"/>
    <mergeCell ref="A519:G519"/>
    <mergeCell ref="A520:B520"/>
    <mergeCell ref="C520:G520"/>
    <mergeCell ref="A521:B521"/>
    <mergeCell ref="C521:G521"/>
    <mergeCell ref="A522:B522"/>
    <mergeCell ref="C522:G522"/>
    <mergeCell ref="A523:B523"/>
    <mergeCell ref="C523:G524"/>
    <mergeCell ref="A524:B524"/>
    <mergeCell ref="A525:A526"/>
    <mergeCell ref="B525:B526"/>
    <mergeCell ref="C525:E526"/>
    <mergeCell ref="F525:F526"/>
    <mergeCell ref="G525:G526"/>
    <mergeCell ref="A527:A530"/>
    <mergeCell ref="B527:B530"/>
    <mergeCell ref="C527:E530"/>
    <mergeCell ref="A531:A545"/>
    <mergeCell ref="B531:B545"/>
    <mergeCell ref="C531:E531"/>
    <mergeCell ref="G531:G535"/>
    <mergeCell ref="C532:E532"/>
    <mergeCell ref="C533:E533"/>
    <mergeCell ref="C534:E534"/>
    <mergeCell ref="C535:E535"/>
    <mergeCell ref="C536:E536"/>
    <mergeCell ref="G536:G538"/>
    <mergeCell ref="C537:E537"/>
    <mergeCell ref="C538:E538"/>
    <mergeCell ref="C539:E539"/>
    <mergeCell ref="G539:G543"/>
    <mergeCell ref="C540:E540"/>
    <mergeCell ref="C541:E541"/>
    <mergeCell ref="C542:E542"/>
    <mergeCell ref="C543:E543"/>
    <mergeCell ref="C544:E544"/>
    <mergeCell ref="G544:G545"/>
    <mergeCell ref="C545:E545"/>
    <mergeCell ref="C546:E546"/>
    <mergeCell ref="A547:G547"/>
    <mergeCell ref="A549:G549"/>
    <mergeCell ref="A550:G550"/>
    <mergeCell ref="A552:G552"/>
    <mergeCell ref="A553:B553"/>
    <mergeCell ref="C553:G553"/>
    <mergeCell ref="A554:B554"/>
    <mergeCell ref="C554:G554"/>
    <mergeCell ref="A555:B555"/>
    <mergeCell ref="C555:G555"/>
    <mergeCell ref="A556:B556"/>
    <mergeCell ref="C556:G557"/>
    <mergeCell ref="A557:B557"/>
    <mergeCell ref="A558:A559"/>
    <mergeCell ref="B558:B559"/>
    <mergeCell ref="C558:E559"/>
    <mergeCell ref="F558:F559"/>
    <mergeCell ref="G558:G559"/>
    <mergeCell ref="A560:A567"/>
    <mergeCell ref="B560:B567"/>
    <mergeCell ref="C560:E562"/>
    <mergeCell ref="C563:E563"/>
    <mergeCell ref="G563:G565"/>
    <mergeCell ref="C564:E564"/>
    <mergeCell ref="C565:E565"/>
    <mergeCell ref="C566:E566"/>
    <mergeCell ref="C567:E567"/>
    <mergeCell ref="C568:E568"/>
    <mergeCell ref="A569:G569"/>
    <mergeCell ref="A572:G572"/>
    <mergeCell ref="A573:G573"/>
    <mergeCell ref="A575:G575"/>
    <mergeCell ref="A576:B576"/>
    <mergeCell ref="C576:G576"/>
    <mergeCell ref="A577:B577"/>
    <mergeCell ref="C577:G577"/>
    <mergeCell ref="A578:B578"/>
    <mergeCell ref="C578:G578"/>
    <mergeCell ref="A579:B579"/>
    <mergeCell ref="C579:G580"/>
    <mergeCell ref="A580:B580"/>
    <mergeCell ref="A581:A582"/>
    <mergeCell ref="B581:B582"/>
    <mergeCell ref="C581:E582"/>
    <mergeCell ref="F581:F582"/>
    <mergeCell ref="G581:G582"/>
    <mergeCell ref="A583:A592"/>
    <mergeCell ref="B583:B592"/>
    <mergeCell ref="C583:E583"/>
    <mergeCell ref="C584:E584"/>
    <mergeCell ref="G584:G586"/>
    <mergeCell ref="C585:E585"/>
    <mergeCell ref="C586:E586"/>
    <mergeCell ref="C587:E589"/>
    <mergeCell ref="C590:E590"/>
    <mergeCell ref="C591:E591"/>
    <mergeCell ref="C592:E592"/>
    <mergeCell ref="C593:E593"/>
    <mergeCell ref="A594:G594"/>
    <mergeCell ref="A596:G596"/>
    <mergeCell ref="A597:G597"/>
    <mergeCell ref="A599:G599"/>
    <mergeCell ref="A600:B600"/>
    <mergeCell ref="C600:G600"/>
    <mergeCell ref="A601:B601"/>
    <mergeCell ref="C601:G601"/>
    <mergeCell ref="A602:B602"/>
    <mergeCell ref="C602:G602"/>
    <mergeCell ref="A603:B603"/>
    <mergeCell ref="C603:G604"/>
    <mergeCell ref="A604:B604"/>
    <mergeCell ref="A605:A606"/>
    <mergeCell ref="B605:B606"/>
    <mergeCell ref="C605:E606"/>
    <mergeCell ref="F605:F606"/>
    <mergeCell ref="G605:G606"/>
    <mergeCell ref="A607:A612"/>
    <mergeCell ref="B607:B612"/>
    <mergeCell ref="C607:E608"/>
    <mergeCell ref="F607:F608"/>
    <mergeCell ref="G607:G608"/>
    <mergeCell ref="C609:E609"/>
    <mergeCell ref="G609:G612"/>
    <mergeCell ref="C610:E610"/>
    <mergeCell ref="C611:E611"/>
    <mergeCell ref="C612:E612"/>
    <mergeCell ref="C613:E613"/>
    <mergeCell ref="A614:G614"/>
    <mergeCell ref="A615:G615"/>
    <mergeCell ref="A616:G616"/>
    <mergeCell ref="A618:G618"/>
    <mergeCell ref="A619:B619"/>
    <mergeCell ref="C619:G619"/>
    <mergeCell ref="A620:B620"/>
    <mergeCell ref="C620:G620"/>
    <mergeCell ref="A621:B621"/>
    <mergeCell ref="C621:G621"/>
    <mergeCell ref="A622:B622"/>
    <mergeCell ref="C622:G623"/>
    <mergeCell ref="A623:B623"/>
    <mergeCell ref="A624:A625"/>
    <mergeCell ref="B624:B625"/>
    <mergeCell ref="C624:E625"/>
    <mergeCell ref="F624:F625"/>
    <mergeCell ref="G624:G625"/>
    <mergeCell ref="A626:A631"/>
    <mergeCell ref="B626:B631"/>
    <mergeCell ref="C626:E627"/>
    <mergeCell ref="F626:F627"/>
    <mergeCell ref="G626:G631"/>
    <mergeCell ref="C628:E628"/>
    <mergeCell ref="C629:E629"/>
    <mergeCell ref="C630:E630"/>
    <mergeCell ref="C631:E631"/>
    <mergeCell ref="C632:E632"/>
    <mergeCell ref="A633:G633"/>
    <mergeCell ref="A636:G636"/>
    <mergeCell ref="A637:G637"/>
    <mergeCell ref="A639:G639"/>
    <mergeCell ref="A640:B640"/>
    <mergeCell ref="C640:G640"/>
    <mergeCell ref="A641:B641"/>
    <mergeCell ref="C641:G641"/>
    <mergeCell ref="A642:B642"/>
    <mergeCell ref="C642:G642"/>
    <mergeCell ref="A643:B644"/>
    <mergeCell ref="C643:G644"/>
    <mergeCell ref="A645:A646"/>
    <mergeCell ref="B645:B646"/>
    <mergeCell ref="C645:E646"/>
    <mergeCell ref="F645:F646"/>
    <mergeCell ref="G645:G646"/>
    <mergeCell ref="A647:A651"/>
    <mergeCell ref="B647:B651"/>
    <mergeCell ref="C647:E649"/>
    <mergeCell ref="C650:E650"/>
    <mergeCell ref="G650:G651"/>
    <mergeCell ref="C651:E651"/>
    <mergeCell ref="A652:A661"/>
    <mergeCell ref="B652:B657"/>
    <mergeCell ref="C652:E652"/>
    <mergeCell ref="G652:G655"/>
    <mergeCell ref="C653:E653"/>
    <mergeCell ref="C654:E654"/>
    <mergeCell ref="C655:E655"/>
    <mergeCell ref="C656:E656"/>
    <mergeCell ref="G656:G660"/>
    <mergeCell ref="C657:E657"/>
    <mergeCell ref="B658:B661"/>
    <mergeCell ref="C658:E658"/>
    <mergeCell ref="C659:E659"/>
    <mergeCell ref="C660:E660"/>
    <mergeCell ref="C661:E661"/>
    <mergeCell ref="C662:E662"/>
    <mergeCell ref="A663:G663"/>
    <mergeCell ref="A666:G666"/>
    <mergeCell ref="A667:G667"/>
    <mergeCell ref="A669:G669"/>
    <mergeCell ref="A670:B670"/>
    <mergeCell ref="C670:G670"/>
    <mergeCell ref="A671:B671"/>
    <mergeCell ref="C671:G671"/>
    <mergeCell ref="A672:B672"/>
    <mergeCell ref="C672:G672"/>
    <mergeCell ref="A673:B674"/>
    <mergeCell ref="C673:G674"/>
    <mergeCell ref="A675:A676"/>
    <mergeCell ref="B675:B676"/>
    <mergeCell ref="C675:E676"/>
    <mergeCell ref="F675:F676"/>
    <mergeCell ref="G675:G676"/>
    <mergeCell ref="A677:A692"/>
    <mergeCell ref="B677:B692"/>
    <mergeCell ref="C677:E680"/>
    <mergeCell ref="C681:E681"/>
    <mergeCell ref="G681:G686"/>
    <mergeCell ref="C682:E682"/>
    <mergeCell ref="C683:E683"/>
    <mergeCell ref="C684:E684"/>
    <mergeCell ref="C685:E685"/>
    <mergeCell ref="C686:E686"/>
    <mergeCell ref="C687:E687"/>
    <mergeCell ref="G687:G692"/>
    <mergeCell ref="C688:E688"/>
    <mergeCell ref="C689:E689"/>
    <mergeCell ref="C690:E690"/>
    <mergeCell ref="C691:E691"/>
    <mergeCell ref="C692:E692"/>
    <mergeCell ref="C693:E693"/>
    <mergeCell ref="A694:A701"/>
    <mergeCell ref="B694:B701"/>
    <mergeCell ref="C694:E694"/>
    <mergeCell ref="G694:G699"/>
    <mergeCell ref="C695:E695"/>
    <mergeCell ref="C696:E696"/>
    <mergeCell ref="C697:E697"/>
    <mergeCell ref="C698:E698"/>
    <mergeCell ref="C699:E699"/>
    <mergeCell ref="C700:E700"/>
    <mergeCell ref="G700:G701"/>
    <mergeCell ref="C701:E701"/>
    <mergeCell ref="C702:E702"/>
    <mergeCell ref="A703:G703"/>
    <mergeCell ref="A705:G705"/>
    <mergeCell ref="A706:G706"/>
    <mergeCell ref="A708:G708"/>
    <mergeCell ref="A709:B709"/>
    <mergeCell ref="C709:G709"/>
    <mergeCell ref="A710:B710"/>
    <mergeCell ref="C710:G710"/>
    <mergeCell ref="A711:B711"/>
    <mergeCell ref="C711:G711"/>
    <mergeCell ref="A712:B712"/>
    <mergeCell ref="C712:G713"/>
    <mergeCell ref="A713:B713"/>
    <mergeCell ref="A714:A715"/>
    <mergeCell ref="B714:B715"/>
    <mergeCell ref="C714:E715"/>
    <mergeCell ref="F714:F715"/>
    <mergeCell ref="G714:G715"/>
    <mergeCell ref="A716:A724"/>
    <mergeCell ref="B716:B724"/>
    <mergeCell ref="C716:E718"/>
    <mergeCell ref="F716:F717"/>
    <mergeCell ref="G716:G717"/>
    <mergeCell ref="C719:E719"/>
    <mergeCell ref="G719:G724"/>
    <mergeCell ref="C720:E720"/>
    <mergeCell ref="C721:E721"/>
    <mergeCell ref="C722:E722"/>
    <mergeCell ref="C723:E723"/>
    <mergeCell ref="C724:E724"/>
    <mergeCell ref="A725:A730"/>
    <mergeCell ref="B725:B730"/>
    <mergeCell ref="C725:E725"/>
    <mergeCell ref="G725:G730"/>
    <mergeCell ref="C726:E726"/>
    <mergeCell ref="C727:E727"/>
    <mergeCell ref="C728:E728"/>
    <mergeCell ref="C729:E729"/>
    <mergeCell ref="C730:E730"/>
    <mergeCell ref="C731:E731"/>
    <mergeCell ref="A732:G732"/>
    <mergeCell ref="A735:B735"/>
    <mergeCell ref="C735:D735"/>
    <mergeCell ref="A736:E736"/>
    <mergeCell ref="A737:B737"/>
    <mergeCell ref="C737:D737"/>
    <mergeCell ref="A738:E738"/>
    <mergeCell ref="C739:D740"/>
    <mergeCell ref="E739:E741"/>
    <mergeCell ref="A740:B740"/>
    <mergeCell ref="A741:B741"/>
    <mergeCell ref="C741:D741"/>
    <mergeCell ref="A742:B742"/>
    <mergeCell ref="C742:D74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72:G196 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172:G196 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contabil4</dc:creator>
  <cp:keywords/>
  <dc:description/>
  <cp:lastModifiedBy/>
  <cp:lastPrinted>2017-10-11T15:52:52Z</cp:lastPrinted>
  <dcterms:created xsi:type="dcterms:W3CDTF">2013-07-05T12:30:27Z</dcterms:created>
  <dcterms:modified xsi:type="dcterms:W3CDTF">2017-12-08T14:26:24Z</dcterms:modified>
  <cp:category/>
  <cp:version/>
  <cp:contentType/>
  <cp:contentStatus/>
  <cp:revision>43</cp:revision>
</cp:coreProperties>
</file>